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C:\Users\sandr\AppData\Local\Microsoft\Windows\INetCache\Content.Outlook\GXS0B3MG\"/>
    </mc:Choice>
  </mc:AlternateContent>
  <xr:revisionPtr revIDLastSave="0" documentId="13_ncr:1_{368A1752-86B4-40C1-AEBA-8CEFB18ED4E4}" xr6:coauthVersionLast="36" xr6:coauthVersionMax="47" xr10:uidLastSave="{00000000-0000-0000-0000-000000000000}"/>
  <bookViews>
    <workbookView xWindow="0" yWindow="0" windowWidth="23040" windowHeight="8424" activeTab="2" xr2:uid="{00000000-000D-0000-FFFF-FFFF00000000}"/>
  </bookViews>
  <sheets>
    <sheet name="Instructions" sheetId="9" r:id="rId1"/>
    <sheet name="Liste Déroulante" sheetId="42" state="hidden" r:id="rId2"/>
    <sheet name="Bâtiments sportifs" sheetId="43" r:id="rId3"/>
    <sheet name="Bâtiments spécifiques" sheetId="50" r:id="rId4"/>
    <sheet name="Heures et coûts Encadrement " sheetId="22" r:id="rId5"/>
    <sheet name="Dotation" sheetId="39" r:id="rId6"/>
    <sheet name="Répartition Orga prévisionnelle" sheetId="40" r:id="rId7"/>
    <sheet name="Materiels &amp; Produits" sheetId="4" r:id="rId8"/>
    <sheet name="Materiels outils de suivi" sheetId="6" r:id="rId9"/>
    <sheet name="Fournitures sanitaires" sheetId="35" r:id="rId10"/>
    <sheet name="Frais de structures" sheetId="49" r:id="rId11"/>
    <sheet name="Récapitulatif" sheetId="46" r:id="rId12"/>
  </sheets>
  <externalReferences>
    <externalReference r:id="rId13"/>
    <externalReference r:id="rId14"/>
  </externalReferences>
  <definedNames>
    <definedName name="_xlnm._FilterDatabase" localSheetId="2" hidden="1">'Bâtiments sportifs'!$A$4:$H$60</definedName>
    <definedName name="asp" localSheetId="2">#REF!</definedName>
    <definedName name="asp" localSheetId="9">#REF!</definedName>
    <definedName name="asp" localSheetId="10">#REF!</definedName>
    <definedName name="asp">#REF!</definedName>
    <definedName name="aspH2O" localSheetId="2">#REF!</definedName>
    <definedName name="aspH2O" localSheetId="9">#REF!</definedName>
    <definedName name="aspH2O" localSheetId="10">#REF!</definedName>
    <definedName name="aspH2O">#REF!</definedName>
    <definedName name="auter8" localSheetId="2">#REF!</definedName>
    <definedName name="auter8" localSheetId="9">#REF!</definedName>
    <definedName name="auter8" localSheetId="10">#REF!</definedName>
    <definedName name="auter8">#REF!</definedName>
    <definedName name="auto1" localSheetId="2">#REF!</definedName>
    <definedName name="auto1" localSheetId="9">#REF!</definedName>
    <definedName name="auto1" localSheetId="10">#REF!</definedName>
    <definedName name="auto1">#REF!</definedName>
    <definedName name="auto2" localSheetId="2">#REF!</definedName>
    <definedName name="auto2" localSheetId="9">#REF!</definedName>
    <definedName name="auto2" localSheetId="10">#REF!</definedName>
    <definedName name="auto2">#REF!</definedName>
    <definedName name="auto3" localSheetId="2">#REF!</definedName>
    <definedName name="auto3" localSheetId="9">#REF!</definedName>
    <definedName name="auto3" localSheetId="10">#REF!</definedName>
    <definedName name="auto3">#REF!</definedName>
    <definedName name="auto4" localSheetId="2">#REF!</definedName>
    <definedName name="auto4" localSheetId="9">#REF!</definedName>
    <definedName name="auto4" localSheetId="10">#REF!</definedName>
    <definedName name="auto4">#REF!</definedName>
    <definedName name="autre1" localSheetId="2">#REF!</definedName>
    <definedName name="autre1" localSheetId="9">#REF!</definedName>
    <definedName name="autre1" localSheetId="10">#REF!</definedName>
    <definedName name="autre1">#REF!</definedName>
    <definedName name="autre2" localSheetId="2">#REF!</definedName>
    <definedName name="autre2" localSheetId="9">#REF!</definedName>
    <definedName name="autre2" localSheetId="10">#REF!</definedName>
    <definedName name="autre2">#REF!</definedName>
    <definedName name="autre3" localSheetId="2">#REF!</definedName>
    <definedName name="autre3" localSheetId="9">#REF!</definedName>
    <definedName name="autre3" localSheetId="10">#REF!</definedName>
    <definedName name="autre3">#REF!</definedName>
    <definedName name="autre4" localSheetId="2">#REF!</definedName>
    <definedName name="autre4" localSheetId="9">#REF!</definedName>
    <definedName name="autre4" localSheetId="10">#REF!</definedName>
    <definedName name="autre4">#REF!</definedName>
    <definedName name="autre5" localSheetId="2">#REF!</definedName>
    <definedName name="autre5" localSheetId="9">#REF!</definedName>
    <definedName name="autre5" localSheetId="10">#REF!</definedName>
    <definedName name="autre5">#REF!</definedName>
    <definedName name="autre6" localSheetId="2">#REF!</definedName>
    <definedName name="autre6" localSheetId="9">#REF!</definedName>
    <definedName name="autre6" localSheetId="10">#REF!</definedName>
    <definedName name="autre6">#REF!</definedName>
    <definedName name="autre7" localSheetId="2">#REF!</definedName>
    <definedName name="autre7" localSheetId="9">#REF!</definedName>
    <definedName name="autre7" localSheetId="10">#REF!</definedName>
    <definedName name="autre7">#REF!</definedName>
    <definedName name="balai" localSheetId="2">#REF!</definedName>
    <definedName name="balai" localSheetId="9">#REF!</definedName>
    <definedName name="balai" localSheetId="10">#REF!</definedName>
    <definedName name="balai">#REF!</definedName>
    <definedName name="char" localSheetId="2">#REF!</definedName>
    <definedName name="char" localSheetId="9">#REF!</definedName>
    <definedName name="char" localSheetId="10">#REF!</definedName>
    <definedName name="char">#REF!</definedName>
    <definedName name="Liste_pièce" localSheetId="2">#REF!</definedName>
    <definedName name="Liste_pièce" localSheetId="9">#REF!</definedName>
    <definedName name="Liste_pièce" localSheetId="10">#REF!</definedName>
    <definedName name="Liste_pièce">#REF!</definedName>
    <definedName name="Liste_pièces">'[1]Pièces &amp; Revêt.'!$A$1:$A$36</definedName>
    <definedName name="Liste_revêt" localSheetId="2">#REF!</definedName>
    <definedName name="Liste_revêt" localSheetId="9">#REF!</definedName>
    <definedName name="Liste_revêt" localSheetId="10">#REF!</definedName>
    <definedName name="Liste_revêt">#REF!</definedName>
    <definedName name="Liste_revêt.">'[1]Pièces &amp; Revêt.'!$C$1:$C$8</definedName>
    <definedName name="mat" localSheetId="2">#REF!</definedName>
    <definedName name="mat" localSheetId="9">#REF!</definedName>
    <definedName name="mat" localSheetId="10">#REF!</definedName>
    <definedName name="mat">#REF!</definedName>
    <definedName name="matt" localSheetId="2">#REF!</definedName>
    <definedName name="matt" localSheetId="9">#REF!</definedName>
    <definedName name="matt" localSheetId="10">#REF!</definedName>
    <definedName name="matt">#REF!</definedName>
    <definedName name="mattt" localSheetId="2">#REF!</definedName>
    <definedName name="mattt" localSheetId="9">#REF!</definedName>
    <definedName name="mattt" localSheetId="10">#REF!</definedName>
    <definedName name="mattt">#REF!</definedName>
    <definedName name="mono" localSheetId="2">#REF!</definedName>
    <definedName name="mono" localSheetId="9">#REF!</definedName>
    <definedName name="mono" localSheetId="10">#REF!</definedName>
    <definedName name="mono">#REF!</definedName>
    <definedName name="ppp" localSheetId="2">#REF!</definedName>
    <definedName name="ppp" localSheetId="9">#REF!</definedName>
    <definedName name="ppp" localSheetId="10">#REF!</definedName>
    <definedName name="ppp">#REF!</definedName>
    <definedName name="ppppppppppp" localSheetId="2">#REF!</definedName>
    <definedName name="ppppppppppp" localSheetId="9">#REF!</definedName>
    <definedName name="ppppppppppp" localSheetId="10">#REF!</definedName>
    <definedName name="ppppppppppp">#REF!</definedName>
    <definedName name="prestation" localSheetId="2">#REF!</definedName>
    <definedName name="prestation" localSheetId="9">#REF!</definedName>
    <definedName name="prestation" localSheetId="10">#REF!</definedName>
    <definedName name="prestation">#REF!</definedName>
    <definedName name="Typesalle">'[2]Salle &amp; revêt'!$A$1:$A$40</definedName>
    <definedName name="_xlnm.Print_Area" localSheetId="2">'Bâtiments sportifs'!$A$1:$I$61</definedName>
    <definedName name="_xlnm.Print_Area" localSheetId="5">Dotation!$A$1:$D$80</definedName>
    <definedName name="_xlnm.Print_Area" localSheetId="9">'Fournitures sanitaires'!$A$1:$G$46</definedName>
    <definedName name="_xlnm.Print_Area" localSheetId="10">'Frais de structures'!$A$1:$C$47</definedName>
    <definedName name="_xlnm.Print_Area" localSheetId="4">'Heures et coûts Encadrement '!$A$1:$D$50</definedName>
    <definedName name="_xlnm.Print_Area" localSheetId="0">Instructions!$A$1:$D$35</definedName>
    <definedName name="_xlnm.Print_Area" localSheetId="7">'Materiels &amp; Produits'!$A$1:$M$49</definedName>
    <definedName name="_xlnm.Print_Area" localSheetId="8">'Materiels outils de suivi'!$A$1:$E$49</definedName>
    <definedName name="_xlnm.Print_Area" localSheetId="6">'Répartition Orga prévisionnelle'!$A$1:$F$113</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43" l="1"/>
  <c r="F60" i="43" l="1"/>
  <c r="F45" i="43"/>
  <c r="G34" i="43"/>
  <c r="F6" i="43"/>
  <c r="D8" i="46" l="1"/>
  <c r="B38" i="35" l="1"/>
  <c r="G273" i="50" l="1"/>
  <c r="G271" i="50"/>
  <c r="G268" i="50"/>
  <c r="G264" i="50"/>
  <c r="G262" i="50"/>
  <c r="G254" i="50"/>
  <c r="G252" i="50"/>
  <c r="G250" i="50"/>
  <c r="G248" i="50"/>
  <c r="G237" i="50"/>
  <c r="G227" i="50"/>
  <c r="G221" i="50"/>
  <c r="G209" i="50"/>
  <c r="G202" i="50"/>
  <c r="G179" i="50"/>
  <c r="G177" i="50"/>
  <c r="G175" i="50"/>
  <c r="G173" i="50"/>
  <c r="G170" i="50"/>
  <c r="G167" i="50"/>
  <c r="G161" i="50"/>
  <c r="G157" i="50"/>
  <c r="G152" i="50"/>
  <c r="G148" i="50"/>
  <c r="G143" i="50"/>
  <c r="G139" i="50"/>
  <c r="G134" i="50"/>
  <c r="G130" i="50"/>
  <c r="G125" i="50"/>
  <c r="G121" i="50"/>
  <c r="G116" i="50"/>
  <c r="G112" i="50"/>
  <c r="G107" i="50"/>
  <c r="G103" i="50"/>
  <c r="G98" i="50"/>
  <c r="H112" i="50"/>
  <c r="H107" i="50"/>
  <c r="H103" i="50"/>
  <c r="H98" i="50"/>
  <c r="H90" i="50"/>
  <c r="G90" i="50"/>
  <c r="H83" i="50"/>
  <c r="G83" i="50"/>
  <c r="H74" i="50"/>
  <c r="G74" i="50"/>
  <c r="H70" i="50"/>
  <c r="G70" i="50"/>
  <c r="H63" i="50"/>
  <c r="H75" i="50" s="1"/>
  <c r="G63" i="50"/>
  <c r="H58" i="50"/>
  <c r="G58" i="50"/>
  <c r="H55" i="50"/>
  <c r="G55" i="50"/>
  <c r="H52" i="50"/>
  <c r="G52" i="50"/>
  <c r="G59" i="50" s="1"/>
  <c r="G49" i="50"/>
  <c r="H41" i="50"/>
  <c r="G41" i="50"/>
  <c r="H31" i="50"/>
  <c r="G31" i="50"/>
  <c r="G50" i="50" s="1"/>
  <c r="G24" i="50"/>
  <c r="G17" i="50"/>
  <c r="G10" i="50"/>
  <c r="G59" i="43"/>
  <c r="G57" i="43"/>
  <c r="G60" i="43" s="1"/>
  <c r="G44" i="43"/>
  <c r="H42" i="43"/>
  <c r="G42" i="43"/>
  <c r="G45" i="43" s="1"/>
  <c r="H33" i="43"/>
  <c r="G33" i="43"/>
  <c r="H31" i="43"/>
  <c r="G31" i="43"/>
  <c r="H25" i="43"/>
  <c r="G25" i="43"/>
  <c r="H17" i="43"/>
  <c r="G17" i="43"/>
  <c r="H6" i="43"/>
  <c r="H34" i="43" s="1"/>
  <c r="C3" i="46" s="1"/>
  <c r="G6" i="43"/>
  <c r="G255" i="50" l="1"/>
  <c r="H59" i="50"/>
  <c r="G171" i="50"/>
  <c r="G75" i="50"/>
  <c r="G25" i="50"/>
  <c r="E3" i="6"/>
  <c r="D2" i="22"/>
  <c r="G274" i="50"/>
  <c r="H273" i="50"/>
  <c r="G180" i="50" l="1"/>
  <c r="H173" i="50"/>
  <c r="B18" i="46"/>
  <c r="C17" i="46" l="1"/>
  <c r="C16" i="46"/>
  <c r="G2" i="50" l="1"/>
  <c r="C47" i="49" l="1"/>
  <c r="H8" i="46" s="1"/>
  <c r="C40" i="49"/>
  <c r="H7" i="46" s="1"/>
  <c r="C33" i="49"/>
  <c r="H6" i="46" s="1"/>
  <c r="G46" i="35"/>
  <c r="G8" i="46" s="1"/>
  <c r="G40" i="35"/>
  <c r="G7" i="46" s="1"/>
  <c r="G33" i="35"/>
  <c r="G6" i="46" s="1"/>
  <c r="E47" i="6"/>
  <c r="F8" i="46" s="1"/>
  <c r="E40" i="6"/>
  <c r="F7" i="46" s="1"/>
  <c r="E33" i="6"/>
  <c r="F6" i="46" s="1"/>
  <c r="M48" i="4"/>
  <c r="E8" i="46" s="1"/>
  <c r="M41" i="4"/>
  <c r="E7" i="46" s="1"/>
  <c r="M34" i="4"/>
  <c r="E6" i="46" s="1"/>
  <c r="F110" i="40"/>
  <c r="D17" i="46" s="1"/>
  <c r="F103" i="40"/>
  <c r="D16" i="46" s="1"/>
  <c r="F96" i="40"/>
  <c r="D15" i="46" s="1"/>
  <c r="F67" i="40"/>
  <c r="F17" i="46" s="1"/>
  <c r="F60" i="40"/>
  <c r="F16" i="46" s="1"/>
  <c r="F53" i="40"/>
  <c r="F15" i="46" s="1"/>
  <c r="C49" i="22"/>
  <c r="E17" i="46" s="1"/>
  <c r="C42" i="22"/>
  <c r="E16" i="46" s="1"/>
  <c r="C35" i="22"/>
  <c r="E15" i="46" s="1"/>
  <c r="G15" i="46" s="1"/>
  <c r="F271" i="50"/>
  <c r="F268" i="50"/>
  <c r="F264" i="50"/>
  <c r="H264" i="50"/>
  <c r="F262" i="50"/>
  <c r="H254" i="50"/>
  <c r="H252" i="50"/>
  <c r="F248" i="50"/>
  <c r="F237" i="50"/>
  <c r="F227" i="50"/>
  <c r="F221" i="50"/>
  <c r="F209" i="50"/>
  <c r="F182" i="50"/>
  <c r="F202" i="50" s="1"/>
  <c r="H179" i="50"/>
  <c r="H177" i="50"/>
  <c r="F170" i="50"/>
  <c r="F167" i="50"/>
  <c r="F161" i="50"/>
  <c r="F157" i="50"/>
  <c r="F152" i="50"/>
  <c r="F148" i="50"/>
  <c r="F143" i="50"/>
  <c r="F139" i="50"/>
  <c r="F134" i="50"/>
  <c r="F130" i="50"/>
  <c r="F125" i="50"/>
  <c r="F121" i="50"/>
  <c r="F116" i="50"/>
  <c r="F112" i="50"/>
  <c r="F107" i="50"/>
  <c r="F103" i="50"/>
  <c r="F98" i="50"/>
  <c r="F90" i="50"/>
  <c r="F83" i="50"/>
  <c r="F74" i="50"/>
  <c r="F70" i="50"/>
  <c r="F63" i="50"/>
  <c r="F58" i="50"/>
  <c r="F55" i="50"/>
  <c r="F52" i="50"/>
  <c r="F49" i="50"/>
  <c r="F41" i="50"/>
  <c r="F31" i="50"/>
  <c r="F24" i="50"/>
  <c r="F17" i="50"/>
  <c r="F10" i="50"/>
  <c r="G16" i="46" l="1"/>
  <c r="H16" i="46"/>
  <c r="G17" i="46"/>
  <c r="H17" i="46"/>
  <c r="F75" i="50"/>
  <c r="F255" i="50"/>
  <c r="B7" i="46" s="1"/>
  <c r="D35" i="22"/>
  <c r="D6" i="46" s="1"/>
  <c r="D42" i="22"/>
  <c r="D7" i="46" s="1"/>
  <c r="D49" i="22"/>
  <c r="H237" i="50"/>
  <c r="F50" i="50"/>
  <c r="H271" i="50"/>
  <c r="H130" i="50"/>
  <c r="H202" i="50"/>
  <c r="H152" i="50"/>
  <c r="F59" i="50"/>
  <c r="H250" i="50"/>
  <c r="H134" i="50"/>
  <c r="H125" i="50"/>
  <c r="H24" i="50"/>
  <c r="H143" i="50"/>
  <c r="F25" i="50"/>
  <c r="H268" i="50"/>
  <c r="H262" i="50"/>
  <c r="H148" i="50"/>
  <c r="C15" i="46"/>
  <c r="H15" i="46" s="1"/>
  <c r="H157" i="50"/>
  <c r="H116" i="50"/>
  <c r="F274" i="50"/>
  <c r="B8" i="46" s="1"/>
  <c r="F171" i="50"/>
  <c r="H139" i="50"/>
  <c r="H274" i="50" l="1"/>
  <c r="C8" i="46" s="1"/>
  <c r="I8" i="46" s="1"/>
  <c r="J8" i="46" s="1"/>
  <c r="F180" i="50"/>
  <c r="B6" i="46" s="1"/>
  <c r="H17" i="50"/>
  <c r="H221" i="50"/>
  <c r="H175" i="50"/>
  <c r="H209" i="50"/>
  <c r="H248" i="50"/>
  <c r="H121" i="50"/>
  <c r="H161" i="50"/>
  <c r="H167" i="50"/>
  <c r="H227" i="50"/>
  <c r="H170" i="50"/>
  <c r="H10" i="50"/>
  <c r="H49" i="50"/>
  <c r="H50" i="50" s="1"/>
  <c r="H25" i="50" l="1"/>
  <c r="H171" i="50"/>
  <c r="H180" i="50" s="1"/>
  <c r="C6" i="46" s="1"/>
  <c r="I6" i="46" s="1"/>
  <c r="J6" i="46" s="1"/>
  <c r="H255" i="50"/>
  <c r="C7" i="46" s="1"/>
  <c r="I7" i="46" s="1"/>
  <c r="J7" i="46" s="1"/>
  <c r="F47" i="43" l="1"/>
  <c r="F49" i="43"/>
  <c r="F48" i="43"/>
  <c r="A18" i="22" l="1"/>
  <c r="A10" i="22"/>
  <c r="C1" i="46" l="1"/>
  <c r="C3" i="49" l="1"/>
  <c r="C26" i="49"/>
  <c r="H5" i="46" s="1"/>
  <c r="C19" i="49"/>
  <c r="H4" i="46" s="1"/>
  <c r="C12" i="49"/>
  <c r="H3" i="46" s="1"/>
  <c r="H9" i="46" s="1"/>
  <c r="G26" i="35"/>
  <c r="G5" i="46" s="1"/>
  <c r="G19" i="35"/>
  <c r="G4" i="46" s="1"/>
  <c r="E26" i="6"/>
  <c r="F5" i="46" s="1"/>
  <c r="E19" i="6"/>
  <c r="F4" i="46" s="1"/>
  <c r="E12" i="6"/>
  <c r="F3" i="46" s="1"/>
  <c r="F9" i="46" s="1"/>
  <c r="M13" i="4"/>
  <c r="E3" i="46" s="1"/>
  <c r="M27" i="4"/>
  <c r="E5" i="46" s="1"/>
  <c r="M20" i="4"/>
  <c r="E4" i="46" s="1"/>
  <c r="F89" i="40"/>
  <c r="F82" i="40"/>
  <c r="D13" i="46" s="1"/>
  <c r="F75" i="40"/>
  <c r="E9" i="46" l="1"/>
  <c r="D12" i="46"/>
  <c r="F111" i="40"/>
  <c r="D14" i="46"/>
  <c r="A5" i="46"/>
  <c r="A4" i="46"/>
  <c r="A3" i="46"/>
  <c r="F25" i="43"/>
  <c r="F31" i="43"/>
  <c r="D18" i="46" l="1"/>
  <c r="F42" i="43"/>
  <c r="F57" i="43"/>
  <c r="C13" i="46"/>
  <c r="C14" i="46"/>
  <c r="F17" i="43"/>
  <c r="H59" i="43" l="1"/>
  <c r="H44" i="43"/>
  <c r="H45" i="43" s="1"/>
  <c r="B5" i="46"/>
  <c r="B4" i="46"/>
  <c r="H57" i="43"/>
  <c r="B3" i="46"/>
  <c r="B9" i="46" s="1"/>
  <c r="H60" i="43" l="1"/>
  <c r="C5" i="46" s="1"/>
  <c r="C4" i="46"/>
  <c r="G12" i="35" l="1"/>
  <c r="G3" i="46" s="1"/>
  <c r="G9" i="46" s="1"/>
  <c r="F46" i="40" l="1"/>
  <c r="F14" i="46" s="1"/>
  <c r="F39" i="40"/>
  <c r="F13" i="46" s="1"/>
  <c r="F32" i="40"/>
  <c r="F12" i="46" s="1"/>
  <c r="F18" i="46" s="1"/>
  <c r="C20" i="46" s="1"/>
  <c r="C28" i="22"/>
  <c r="E14" i="46" s="1"/>
  <c r="C21" i="22"/>
  <c r="E13" i="46" s="1"/>
  <c r="C14" i="22"/>
  <c r="C50" i="22" l="1"/>
  <c r="E12" i="46"/>
  <c r="G13" i="46"/>
  <c r="H13" i="46"/>
  <c r="G14" i="46"/>
  <c r="H14" i="46"/>
  <c r="F68" i="40"/>
  <c r="F112" i="40"/>
  <c r="C12" i="46"/>
  <c r="H12" i="46" s="1"/>
  <c r="G12" i="46" l="1"/>
  <c r="E18" i="46"/>
  <c r="G18" i="46" s="1"/>
  <c r="C18" i="46"/>
  <c r="F3" i="35"/>
  <c r="K3" i="4"/>
  <c r="F6" i="40"/>
  <c r="C78" i="39"/>
  <c r="D6" i="39"/>
  <c r="G2" i="43"/>
  <c r="H18" i="46" l="1"/>
  <c r="C19" i="46"/>
  <c r="D14" i="22"/>
  <c r="D3" i="46" s="1"/>
  <c r="D21" i="22" l="1"/>
  <c r="D28" i="22"/>
  <c r="D5" i="46" s="1"/>
  <c r="C9" i="46" l="1"/>
  <c r="I3" i="46"/>
  <c r="D4" i="46"/>
  <c r="D9" i="46" s="1"/>
  <c r="D50" i="22"/>
  <c r="J3" i="46" l="1"/>
  <c r="I4" i="46" l="1"/>
  <c r="I5" i="46"/>
  <c r="J5" i="46" s="1"/>
  <c r="I9" i="46" l="1"/>
  <c r="J4" i="46"/>
  <c r="J9" i="46" s="1"/>
</calcChain>
</file>

<file path=xl/sharedStrings.xml><?xml version="1.0" encoding="utf-8"?>
<sst xmlns="http://schemas.openxmlformats.org/spreadsheetml/2006/main" count="1768" uniqueCount="403">
  <si>
    <t xml:space="preserve">Merci de remplir le nom du candidat </t>
  </si>
  <si>
    <t>XXXXXX</t>
  </si>
  <si>
    <t xml:space="preserve">Cadre de Réponse Financier _DPGF </t>
  </si>
  <si>
    <t>Mise en propreté des locaux et espaces incluant la vitrerie, la fourniture des espaces sanitaires et les consommables associés à l'ensemble des zones</t>
  </si>
  <si>
    <t>CERTAINS ONGLETS SONT NON VERROUILLÉS AFIN DE VOUS FACILITER LE REMPLISSAGE, MERCI DE RESPECTER LES FORMULES ET NE PAS LES MODIFIER SOUS PEINE D' ÉLIMINITATION !</t>
  </si>
  <si>
    <r>
      <t xml:space="preserve">Les réponses se feront </t>
    </r>
    <r>
      <rPr>
        <b/>
        <u/>
        <sz val="12"/>
        <color theme="1"/>
        <rFont val="Calibri"/>
        <family val="2"/>
        <scheme val="minor"/>
      </rPr>
      <t>obligatoirement</t>
    </r>
    <r>
      <rPr>
        <sz val="12"/>
        <color theme="1"/>
        <rFont val="Calibri"/>
        <family val="2"/>
        <scheme val="minor"/>
      </rPr>
      <t xml:space="preserve"> dans ce document et Il faut uniquement remplir les cases en jaune.</t>
    </r>
  </si>
  <si>
    <t>Toute réponse manquante sera pénalisée dans le cadre de la notation.</t>
  </si>
  <si>
    <t>Si vous insérez des lignes au niveau des onglets "Dotation", "Répartition Orga prévisionnelle",  "Matériels &amp; Produits", "matériels outils de suivis", "frais de structure" de le faire en milieu afin que le total intègre la ligne rajoutée</t>
  </si>
  <si>
    <r>
      <rPr>
        <b/>
        <u/>
        <sz val="12"/>
        <color theme="1"/>
        <rFont val="Calibri (Corps)"/>
      </rPr>
      <t xml:space="preserve">Heures et coûts des prestations et encadrement </t>
    </r>
    <r>
      <rPr>
        <sz val="11"/>
        <color theme="1"/>
        <rFont val="Calibri"/>
        <family val="2"/>
        <scheme val="minor"/>
      </rPr>
      <t>: Merci de remplir les cases en jaunes en vous référant au descriptif des prestation Annexe du CCTP Descriptif des prestations</t>
    </r>
  </si>
  <si>
    <t xml:space="preserve">Dans l'onglet "Heures et coûts" vous retrouvez l'ensemble du périmètre de chaque site : Les cases jaunes à remplir dans les heures et coûts correspondent aux à toutes les prestations incluses au forfait
 </t>
  </si>
  <si>
    <r>
      <rPr>
        <b/>
        <u/>
        <sz val="12"/>
        <color theme="1"/>
        <rFont val="Calibri (Corps)"/>
      </rPr>
      <t xml:space="preserve">Dotation </t>
    </r>
    <r>
      <rPr>
        <sz val="11"/>
        <color theme="1"/>
        <rFont val="Calibri"/>
        <family val="2"/>
        <scheme val="minor"/>
      </rPr>
      <t>: Merci de remplir les cases en jaunes</t>
    </r>
  </si>
  <si>
    <r>
      <rPr>
        <b/>
        <u/>
        <sz val="12"/>
        <color theme="1"/>
        <rFont val="Calibri (Corps)"/>
      </rPr>
      <t>Répartition Orga Prévisionnelle :</t>
    </r>
    <r>
      <rPr>
        <sz val="11"/>
        <color theme="1"/>
        <rFont val="Calibri"/>
        <family val="2"/>
        <scheme val="minor"/>
      </rPr>
      <t xml:space="preserve"> Merci de remplir les cases en jaunes</t>
    </r>
  </si>
  <si>
    <r>
      <rPr>
        <b/>
        <u/>
        <sz val="12"/>
        <color theme="1"/>
        <rFont val="Calibri (Corps)"/>
      </rPr>
      <t xml:space="preserve">Fournitures Sanitaires </t>
    </r>
    <r>
      <rPr>
        <sz val="11"/>
        <color theme="1"/>
        <rFont val="Calibri"/>
        <family val="2"/>
        <scheme val="minor"/>
      </rPr>
      <t xml:space="preserve">: Merci de remplir les cases en jaunes  </t>
    </r>
  </si>
  <si>
    <r>
      <rPr>
        <b/>
        <u/>
        <sz val="12"/>
        <color theme="1"/>
        <rFont val="Calibri (Corps)"/>
      </rPr>
      <t>Materiels pour les prestations, de suivis et produits :</t>
    </r>
    <r>
      <rPr>
        <sz val="11"/>
        <color theme="1"/>
        <rFont val="Calibri"/>
        <family val="2"/>
        <scheme val="minor"/>
      </rPr>
      <t xml:space="preserve"> Merci de remplir les cases en jaunes  </t>
    </r>
  </si>
  <si>
    <t>Attention : Pour avoir un récapitulatif complet, les filtres au niveau des onglets doivent être supprimés</t>
  </si>
  <si>
    <r>
      <t xml:space="preserve">Aucun autre document ne sera pris en compte, </t>
    </r>
    <r>
      <rPr>
        <b/>
        <u/>
        <sz val="14"/>
        <color rgb="FFC00000"/>
        <rFont val="Calibri"/>
        <family val="2"/>
        <scheme val="minor"/>
      </rPr>
      <t>les renvois à une offre financière annexe sont interdits</t>
    </r>
    <r>
      <rPr>
        <b/>
        <sz val="12"/>
        <color theme="1"/>
        <rFont val="Calibri"/>
        <family val="2"/>
        <scheme val="minor"/>
      </rPr>
      <t>.</t>
    </r>
  </si>
  <si>
    <t>Les seules annexes autorisées sont :</t>
  </si>
  <si>
    <t>1- Une annexe par candidat  de maximum 25 pages pour la méthodologie de l'utilisation des outils de gestion et suivi du marché (tracabilité, logiciel de contrôle etc.)</t>
  </si>
  <si>
    <t xml:space="preserve">Attention, dans cette annexe, seuls les outils détaillés et présents dans l'onglet "Materiels gestion et suivi" seront pris en compte. </t>
  </si>
  <si>
    <t>Si des outils ne sont pas quantifiés financièrement,ils seront considérés non mis en place sur le marché et non pris en compte dans la notation.</t>
  </si>
  <si>
    <r>
      <t xml:space="preserve">2- Les fiches techniques produits et materiels </t>
    </r>
    <r>
      <rPr>
        <b/>
        <u/>
        <sz val="12"/>
        <color rgb="FFC00000"/>
        <rFont val="Calibri"/>
        <family val="2"/>
        <scheme val="minor"/>
      </rPr>
      <t>personnalisés qui seront mis en place sur le site</t>
    </r>
    <r>
      <rPr>
        <b/>
        <sz val="12"/>
        <color rgb="FFC00000"/>
        <rFont val="Calibri"/>
        <family val="2"/>
        <scheme val="minor"/>
      </rPr>
      <t xml:space="preserve">  (dans dossier zippé )</t>
    </r>
  </si>
  <si>
    <t>Accueil</t>
  </si>
  <si>
    <t xml:space="preserve">Circulations </t>
  </si>
  <si>
    <t xml:space="preserve">Circulations secondaires </t>
  </si>
  <si>
    <t>Escaliers</t>
  </si>
  <si>
    <t>Ascenseurs</t>
  </si>
  <si>
    <t>Salle de cours / Salle informatique</t>
  </si>
  <si>
    <t>Laboratoires / Expérimentation</t>
  </si>
  <si>
    <t>Auditorium</t>
  </si>
  <si>
    <t>Bibliothèque / Salle de lecture</t>
  </si>
  <si>
    <t xml:space="preserve">Magasins de conservations </t>
  </si>
  <si>
    <t xml:space="preserve">Ateliers / Régie </t>
  </si>
  <si>
    <t xml:space="preserve">Salle d'activités culturelles / Salles de réception </t>
  </si>
  <si>
    <t>Salles de réunion /
 Salle de formation</t>
  </si>
  <si>
    <t xml:space="preserve">Bureaux </t>
  </si>
  <si>
    <t xml:space="preserve">Autres locaux </t>
  </si>
  <si>
    <t>Cabinet médical / Infirmerie</t>
  </si>
  <si>
    <t>Espaces pause / Cuisine</t>
  </si>
  <si>
    <t>Sanitaires Vestiaires</t>
  </si>
  <si>
    <t>CCTF</t>
  </si>
  <si>
    <t>Parking</t>
  </si>
  <si>
    <t xml:space="preserve">Sanitaires Vestiaires / Salle d'activités culturelles / Salles de réception </t>
  </si>
  <si>
    <t>Extérieurs</t>
  </si>
  <si>
    <t>Salles sportives</t>
  </si>
  <si>
    <t>Piscine /Bassin</t>
  </si>
  <si>
    <t xml:space="preserve">Exposition </t>
  </si>
  <si>
    <t>Local vélo /Parvis / Terrasses</t>
  </si>
  <si>
    <t xml:space="preserve">Liste déroulante </t>
  </si>
  <si>
    <t>Sol dur</t>
  </si>
  <si>
    <t>Marbre</t>
  </si>
  <si>
    <t>Moquette</t>
  </si>
  <si>
    <t>Carrelage</t>
  </si>
  <si>
    <t xml:space="preserve">Beton </t>
  </si>
  <si>
    <t xml:space="preserve">Parquet </t>
  </si>
  <si>
    <t>Terralay</t>
  </si>
  <si>
    <t xml:space="preserve">Thermoplastique </t>
  </si>
  <si>
    <t>Beton + tapis</t>
  </si>
  <si>
    <t xml:space="preserve">Heures &amp; coûts des prestations </t>
  </si>
  <si>
    <t>Bâtiment</t>
  </si>
  <si>
    <t>Niveaux</t>
  </si>
  <si>
    <t>Zones</t>
  </si>
  <si>
    <t xml:space="preserve">Famille de locaux </t>
  </si>
  <si>
    <t>Nature des sols</t>
  </si>
  <si>
    <t>Surface / Unité ( m²)</t>
  </si>
  <si>
    <t>Heures mensuelles 
- Récurrentes
- Finitions et remises en état (lissées)</t>
  </si>
  <si>
    <t xml:space="preserve">Coût total  des Prestations
- Récurrentes
- Finitions et remises en état (lissées)
</t>
  </si>
  <si>
    <t>Bâtiment H</t>
  </si>
  <si>
    <t>SS</t>
  </si>
  <si>
    <t xml:space="preserve">Parking </t>
  </si>
  <si>
    <t>Béton</t>
  </si>
  <si>
    <t>Total Niveau RDC</t>
  </si>
  <si>
    <t>RDC</t>
  </si>
  <si>
    <t>Sas entrée</t>
  </si>
  <si>
    <t>Circulation (étudiants)</t>
  </si>
  <si>
    <t>Sols plastiques durs</t>
  </si>
  <si>
    <t>Bureaux</t>
  </si>
  <si>
    <t xml:space="preserve">Loge </t>
  </si>
  <si>
    <t>Installations sportives</t>
  </si>
  <si>
    <t>Réserves</t>
  </si>
  <si>
    <t xml:space="preserve">Ascenseurs </t>
  </si>
  <si>
    <t>Vestiaires Douches</t>
  </si>
  <si>
    <t>1er</t>
  </si>
  <si>
    <t>Circulation (Administratif)</t>
  </si>
  <si>
    <t>Bureaux (Administratif)</t>
  </si>
  <si>
    <t xml:space="preserve">Sanitaires étudiants </t>
  </si>
  <si>
    <t>Salle de boxe</t>
  </si>
  <si>
    <t>Salle multimédia</t>
  </si>
  <si>
    <t>Bâtiment A</t>
  </si>
  <si>
    <t>Total Niveau 1er</t>
  </si>
  <si>
    <t>2ème</t>
  </si>
  <si>
    <t>Salle de judo</t>
  </si>
  <si>
    <t>Sols plastiques durs/tatamis</t>
  </si>
  <si>
    <t>Terrasse</t>
  </si>
  <si>
    <t>beton/dalles</t>
  </si>
  <si>
    <t>Total Niveau 2ème</t>
  </si>
  <si>
    <t>Collecte des îlots de tri</t>
  </si>
  <si>
    <t xml:space="preserve">Total Collecte des déchets </t>
  </si>
  <si>
    <t>Total général</t>
  </si>
  <si>
    <t>Bâtiment I</t>
  </si>
  <si>
    <t>Accueil et circulations</t>
  </si>
  <si>
    <t>Parquet</t>
  </si>
  <si>
    <t>Loge appariteur</t>
  </si>
  <si>
    <t>Salle de cours</t>
  </si>
  <si>
    <t>Vestiaires</t>
  </si>
  <si>
    <t>Bâtiment CSU</t>
  </si>
  <si>
    <t>Circulation</t>
  </si>
  <si>
    <t>Vestiaires douches</t>
  </si>
  <si>
    <t>Déchaussage</t>
  </si>
  <si>
    <t>Piscine Bassin</t>
  </si>
  <si>
    <t xml:space="preserve">Piscine Plages </t>
  </si>
  <si>
    <t>Bureaux MSN</t>
  </si>
  <si>
    <t>Pédiluves</t>
  </si>
  <si>
    <t>Infirmerie</t>
  </si>
  <si>
    <t>Stockage matériel piscine</t>
  </si>
  <si>
    <t>Locaux ménages</t>
  </si>
  <si>
    <t xml:space="preserve">Liste Déroulante </t>
  </si>
  <si>
    <t>Salle de réunion</t>
  </si>
  <si>
    <t>Espaces Circulations</t>
  </si>
  <si>
    <t>Sanitaires</t>
  </si>
  <si>
    <t>Espace Pause</t>
  </si>
  <si>
    <t>Stockage</t>
  </si>
  <si>
    <t xml:space="preserve">Bibilothèque </t>
  </si>
  <si>
    <t xml:space="preserve">Espace Projection Auditorium </t>
  </si>
  <si>
    <t>Studios</t>
  </si>
  <si>
    <t>Gravier</t>
  </si>
  <si>
    <t>Loges</t>
  </si>
  <si>
    <t>Entrepôts Réserves</t>
  </si>
  <si>
    <t>Ateliers</t>
  </si>
  <si>
    <t>Archives</t>
  </si>
  <si>
    <t xml:space="preserve">Local Technique </t>
  </si>
  <si>
    <t xml:space="preserve">Base Vie </t>
  </si>
  <si>
    <t>Espace public</t>
  </si>
  <si>
    <t>Moquette Tapisson</t>
  </si>
  <si>
    <t>Thermoplastique</t>
  </si>
  <si>
    <t>Linoléum</t>
  </si>
  <si>
    <t>Béton peint</t>
  </si>
  <si>
    <t xml:space="preserve">Pierre Buxy </t>
  </si>
  <si>
    <t>Pierre Buxy et Carrelage</t>
  </si>
  <si>
    <t>Revêtement accoustique</t>
  </si>
  <si>
    <t>Parquet huilé</t>
  </si>
  <si>
    <t>Parquet ciré</t>
  </si>
  <si>
    <t>Pierre</t>
  </si>
  <si>
    <t>Métal</t>
  </si>
  <si>
    <t>Résine</t>
  </si>
  <si>
    <t>Faux plancher technique</t>
  </si>
  <si>
    <t>Vinyle</t>
  </si>
  <si>
    <t>Bitume</t>
  </si>
  <si>
    <t>Béton + aggloméré stratifié</t>
  </si>
  <si>
    <t>Sols durs (carrelage et Linoléum)</t>
  </si>
  <si>
    <t>Verre</t>
  </si>
  <si>
    <t>Verre inscrusté ciment</t>
  </si>
  <si>
    <t>Caillebotis métalliques</t>
  </si>
  <si>
    <t xml:space="preserve">Bâtiment </t>
  </si>
  <si>
    <t>BU Aile Nord</t>
  </si>
  <si>
    <t>Sous-sol -1</t>
  </si>
  <si>
    <t xml:space="preserve">Sanitaires </t>
  </si>
  <si>
    <t>Salles de réunion</t>
  </si>
  <si>
    <t xml:space="preserve">Circulation </t>
  </si>
  <si>
    <t>Sous station</t>
  </si>
  <si>
    <t>Total Sous-Sol</t>
  </si>
  <si>
    <t>Salles de lecture Droit</t>
  </si>
  <si>
    <t>Cafétéria Salle de pause (Administratif)</t>
  </si>
  <si>
    <t>Total RDC</t>
  </si>
  <si>
    <t>Salles de lecture Lettres</t>
  </si>
  <si>
    <t xml:space="preserve">Total 1er </t>
  </si>
  <si>
    <t>Sous-Total BU Aile Nord</t>
  </si>
  <si>
    <t>BU Aile Est</t>
  </si>
  <si>
    <t>Salles de lecture Economie</t>
  </si>
  <si>
    <t>Reprographie</t>
  </si>
  <si>
    <t>Salle de formation</t>
  </si>
  <si>
    <t xml:space="preserve">Box Réunion </t>
  </si>
  <si>
    <t>Salles de lecture sciences humaines</t>
  </si>
  <si>
    <t>Sous-Total BU Aile Est</t>
  </si>
  <si>
    <t>BU Aile Sud</t>
  </si>
  <si>
    <t xml:space="preserve">Total 2ème </t>
  </si>
  <si>
    <t>Salles Pixel</t>
  </si>
  <si>
    <t>Salles de lecture sciences sociales</t>
  </si>
  <si>
    <t>Sous-Total BU Aile Sud</t>
  </si>
  <si>
    <t>BU Aile Ouest</t>
  </si>
  <si>
    <t>Sanitaires (Administratif)</t>
  </si>
  <si>
    <t xml:space="preserve">BU Aile Ouest </t>
  </si>
  <si>
    <t>Salle de lecture</t>
  </si>
  <si>
    <t>Sous-Total BU Aile Ouest</t>
  </si>
  <si>
    <t xml:space="preserve">BU Tour </t>
  </si>
  <si>
    <t>Sous-sol -2</t>
  </si>
  <si>
    <t>Archives Magasins Contemporaine</t>
  </si>
  <si>
    <t xml:space="preserve">Ateliers </t>
  </si>
  <si>
    <t>Douches</t>
  </si>
  <si>
    <t>Escalier</t>
  </si>
  <si>
    <t>Total sous-Sol -2</t>
  </si>
  <si>
    <t>Total sous-Sol -1</t>
  </si>
  <si>
    <t>Circulation (passerelles)</t>
  </si>
  <si>
    <t>SAS</t>
  </si>
  <si>
    <t>Magasin de conservation</t>
  </si>
  <si>
    <t>Total 1er</t>
  </si>
  <si>
    <t>1er bis</t>
  </si>
  <si>
    <t>Total 1er bis</t>
  </si>
  <si>
    <t>Total 2ème</t>
  </si>
  <si>
    <t>2ème bis</t>
  </si>
  <si>
    <t>Total 2ème bis</t>
  </si>
  <si>
    <t xml:space="preserve">3ème </t>
  </si>
  <si>
    <t>Total 3ème</t>
  </si>
  <si>
    <t>3ème bis</t>
  </si>
  <si>
    <t>….</t>
  </si>
  <si>
    <t>Total 3ème bis</t>
  </si>
  <si>
    <t>4ème</t>
  </si>
  <si>
    <t>Total 4ème</t>
  </si>
  <si>
    <t>4ème bis</t>
  </si>
  <si>
    <t>Total 4ème bis</t>
  </si>
  <si>
    <t>5ème</t>
  </si>
  <si>
    <t>Total 5ème</t>
  </si>
  <si>
    <t>5ème bis</t>
  </si>
  <si>
    <t>Total 5ème bis</t>
  </si>
  <si>
    <t>6ème</t>
  </si>
  <si>
    <t>Total 6ème</t>
  </si>
  <si>
    <t>6ème bis</t>
  </si>
  <si>
    <t>Total 6ème bis</t>
  </si>
  <si>
    <t>7ème</t>
  </si>
  <si>
    <t>Total 7ème</t>
  </si>
  <si>
    <t>7ème bis</t>
  </si>
  <si>
    <t>Total 7ème bis</t>
  </si>
  <si>
    <t>8ème</t>
  </si>
  <si>
    <t>Bois</t>
  </si>
  <si>
    <t>Total 8ème</t>
  </si>
  <si>
    <t>9ème</t>
  </si>
  <si>
    <t>Total 9ème</t>
  </si>
  <si>
    <t>Sous-Total BU Tour</t>
  </si>
  <si>
    <t>BU</t>
  </si>
  <si>
    <t xml:space="preserve">Parvis </t>
  </si>
  <si>
    <t>Ramssage des détritus et vidage poubelles</t>
  </si>
  <si>
    <t xml:space="preserve">Total Parvis </t>
  </si>
  <si>
    <t>Micro-ondes</t>
  </si>
  <si>
    <t>Total micro-ondes</t>
  </si>
  <si>
    <t>BU Bibliothèque Universitaire</t>
  </si>
  <si>
    <t>La Contemporaine</t>
  </si>
  <si>
    <t>Sols plastiques souple</t>
  </si>
  <si>
    <t>Sanitaires étudiants</t>
  </si>
  <si>
    <t>Magasins 1 de conservations</t>
  </si>
  <si>
    <t>Béton ciré</t>
  </si>
  <si>
    <t>Magasins 2 de conservations</t>
  </si>
  <si>
    <t>Quai de déchargement Garage couvert</t>
  </si>
  <si>
    <t>Béton brut</t>
  </si>
  <si>
    <t>locaux livraisons</t>
  </si>
  <si>
    <t>Poste de sécurité</t>
  </si>
  <si>
    <t>Vestiaire public</t>
  </si>
  <si>
    <t>Vestiaires administratifs (Hommes + Femmes)</t>
  </si>
  <si>
    <t xml:space="preserve">Local Quarantaine </t>
  </si>
  <si>
    <t>Local concessionaire eau</t>
  </si>
  <si>
    <t>Local/parking vélo</t>
  </si>
  <si>
    <t xml:space="preserve">Stockage </t>
  </si>
  <si>
    <t xml:space="preserve">Local courrier </t>
  </si>
  <si>
    <t>Local eau</t>
  </si>
  <si>
    <t>surface métalique</t>
  </si>
  <si>
    <t>Magasins de conservations</t>
  </si>
  <si>
    <t xml:space="preserve">Total  1er </t>
  </si>
  <si>
    <t>Exposition temporaire (ouverture de mi Nov à mi mai)</t>
  </si>
  <si>
    <t>Atelier de l'Histoire (exposition permanente)</t>
  </si>
  <si>
    <t>Salles de formations</t>
  </si>
  <si>
    <t>3ème</t>
  </si>
  <si>
    <t>Rangement</t>
  </si>
  <si>
    <t xml:space="preserve">Salle de traitement = Bureau </t>
  </si>
  <si>
    <t xml:space="preserve">Salle audiovisuel = Bureau </t>
  </si>
  <si>
    <t>Locaux techniques</t>
  </si>
  <si>
    <t xml:space="preserve">Vestiaires </t>
  </si>
  <si>
    <t>Salle de convivialité Espace Pause (détartrage évier)</t>
  </si>
  <si>
    <t>Théâtre Bernard Marie Koltès</t>
  </si>
  <si>
    <t>sanitaires loges</t>
  </si>
  <si>
    <t>Théatres Scène et coulisse</t>
  </si>
  <si>
    <t>Revêtement de scènique/parquet (coulisse)</t>
  </si>
  <si>
    <t>Théätre salle</t>
  </si>
  <si>
    <t>sas entrée théâtre</t>
  </si>
  <si>
    <t>Accès théâtre et sortie de secours coursive extérieure</t>
  </si>
  <si>
    <t>Théatre salle gradinage</t>
  </si>
  <si>
    <t>Parquet (coté scène) / Sol plastiques souple (fosse et graddin) / Fauteuils tissés (exclus)</t>
  </si>
  <si>
    <t>Régie théâtre</t>
  </si>
  <si>
    <t>Régie théâtre salle de montage</t>
  </si>
  <si>
    <t>Régie théâtre sas accès</t>
  </si>
  <si>
    <t>Accès et circulation régie théâtre</t>
  </si>
  <si>
    <t xml:space="preserve">COÛTS ET HEURES ENCADREMENT </t>
  </si>
  <si>
    <t xml:space="preserve">Heures encadrement uniquement, les heures oeuvrantes des encadrants doivent apparaitrent dans les heures de réalisation des prestations - </t>
  </si>
  <si>
    <t>Les heures des encadrants ponctuels commes les chef de secteurs, chefs d'agences, QHSE et autres encadrements non dédiés aus sites ne doivent pas apparaitrent, leur passage  doit être valorisé dans le CRT et le coût peut ressortir au niveau des frais de structure.</t>
  </si>
  <si>
    <t>Sites</t>
  </si>
  <si>
    <t>Catégorie</t>
  </si>
  <si>
    <t xml:space="preserve">Heures mensuelles 
Encadrement </t>
  </si>
  <si>
    <t xml:space="preserve">Coût total  Encadrement
</t>
  </si>
  <si>
    <t xml:space="preserve">Bâtiment CSU
</t>
  </si>
  <si>
    <t>TOTAL</t>
  </si>
  <si>
    <t>CE1</t>
  </si>
  <si>
    <t>CE2</t>
  </si>
  <si>
    <t>CE3</t>
  </si>
  <si>
    <t>MP1</t>
  </si>
  <si>
    <t>MP2</t>
  </si>
  <si>
    <t>MP3</t>
  </si>
  <si>
    <t xml:space="preserve">DOTATION EN PERSONNEL PREVUE POUR LA REALISATION DES PRESTATIONS  sur une exploitation à 100% du périmètre </t>
  </si>
  <si>
    <t>Merci de remplir uniquement les cases en jaune.</t>
  </si>
  <si>
    <t>Au niveau des heures d'encadrement, aucune heures des encadrants HORS SITES ne doivent être comptabilisées dans ce tableau (PAS D'HEURES DES CHEFS DE SECTEURS, CHEFS D'AGENCES, ...)</t>
  </si>
  <si>
    <t>Le nombre d'heures totales renseigné dans cet onglet en saison normale doit correspondre au volume d'heures total renseignés dans l'Onglet "Répartition de l'Orga prévisionnelle".</t>
  </si>
  <si>
    <t>Le nombre d'agents demandé est le nombre réel d'agents par catégorie affecté à l'ensemble du marché.</t>
  </si>
  <si>
    <t>Numéro de l'agent à determiner (1 agent physique = 1 numéro)</t>
  </si>
  <si>
    <t>Qualifications</t>
  </si>
  <si>
    <t>Heures prévisionelles mensuelles affectées au marché</t>
  </si>
  <si>
    <t>Role / missions /postes</t>
  </si>
  <si>
    <t>TOTAL HEURES PERSONNEL</t>
  </si>
  <si>
    <t>Annexe</t>
  </si>
  <si>
    <t>ASP anciennement AS1</t>
  </si>
  <si>
    <t>ASC anciennement AS2</t>
  </si>
  <si>
    <t>ASCS anciennement AS3</t>
  </si>
  <si>
    <t>AQS 1</t>
  </si>
  <si>
    <t>AQS 2</t>
  </si>
  <si>
    <t>AQS 3</t>
  </si>
  <si>
    <t>ATQS 1</t>
  </si>
  <si>
    <t>ATQS 2</t>
  </si>
  <si>
    <t>ATQS 3</t>
  </si>
  <si>
    <t>CE 1</t>
  </si>
  <si>
    <t>CE 2</t>
  </si>
  <si>
    <t>CE 3</t>
  </si>
  <si>
    <t>MP 1</t>
  </si>
  <si>
    <t>MP 2</t>
  </si>
  <si>
    <t>MP 3</t>
  </si>
  <si>
    <t xml:space="preserve">REPARTITION DE L'ORGANISATION PREVISIONNELLE POUR LE MARCHÉ  sur une exploitation 100% du périmètre </t>
  </si>
  <si>
    <t>Merci de remplir les cases en  jaune. Les autres cases  se remplissent automatiquement.</t>
  </si>
  <si>
    <t>ATTENTION - Les heures d'encadrement hors site (chef d'agence, chef secteur, REX, etc ne doivent pas apparaitre ici. Vous pouvez les détailler dans le CRT</t>
  </si>
  <si>
    <t xml:space="preserve">COLONNE B : Très important : une ligne correspond à un agent et pas à un poste. </t>
  </si>
  <si>
    <t>Merci d'attribuer un numéro d'identification propre à chaque agent dans l'onglet "dotation en personnel et s'y référer. Un agent peut donc apparaitre sur plusieurs lignes.</t>
  </si>
  <si>
    <r>
      <t xml:space="preserve">COLONNE C : </t>
    </r>
    <r>
      <rPr>
        <sz val="12"/>
        <color theme="1"/>
        <rFont val="Calibri"/>
        <family val="2"/>
        <scheme val="minor"/>
      </rPr>
      <t>Merci de préciser la qualification de chaque agent (ASC, ASCS, ASP, AQS1, AQS2, AQS3, ATQS1, ATQS2, ATQS3, CE1, CE2, CE3, MP1, MP2, MP3)</t>
    </r>
  </si>
  <si>
    <r>
      <rPr>
        <b/>
        <sz val="12"/>
        <color theme="1"/>
        <rFont val="Calibri"/>
        <family val="2"/>
        <scheme val="minor"/>
      </rPr>
      <t>COLONNE D :</t>
    </r>
    <r>
      <rPr>
        <sz val="12"/>
        <color theme="1"/>
        <rFont val="Calibri"/>
        <family val="2"/>
        <scheme val="minor"/>
      </rPr>
      <t xml:space="preserve"> Merci de préciser le ou les bâtiments sur le(s)quel(s) l'agent est affecté.</t>
    </r>
  </si>
  <si>
    <r>
      <rPr>
        <b/>
        <sz val="12"/>
        <color theme="1"/>
        <rFont val="Calibri"/>
        <family val="2"/>
        <scheme val="minor"/>
      </rPr>
      <t>COLONNE E  :</t>
    </r>
    <r>
      <rPr>
        <sz val="12"/>
        <color theme="1"/>
        <rFont val="Calibri"/>
        <family val="2"/>
        <scheme val="minor"/>
      </rPr>
      <t xml:space="preserve"> Merci de détailler la mission de l'agent, par exemple : en charge du contrôle et suivi/ en charge des prestations courantes / en charge des prestations de remises en état / etc.</t>
    </r>
  </si>
  <si>
    <r>
      <rPr>
        <b/>
        <sz val="12"/>
        <color theme="1"/>
        <rFont val="Calibri"/>
        <family val="2"/>
        <scheme val="minor"/>
      </rPr>
      <t>COLONNE F  :</t>
    </r>
    <r>
      <rPr>
        <sz val="12"/>
        <color theme="1"/>
        <rFont val="Calibri"/>
        <family val="2"/>
        <scheme val="minor"/>
      </rPr>
      <t xml:space="preserve"> Merci d'inquer les heures mensuelles ou les heures pour le renfort des périodes rouges</t>
    </r>
  </si>
  <si>
    <t>Attention les heures mensuelles totales (case M119) doivent corespondrent aux heures mensuelles totale de l'onglet "dotation en personnel" (saison normale - case C79)</t>
  </si>
  <si>
    <t>Numéro de l'agent (cf onglet dotation en personnel)</t>
  </si>
  <si>
    <t xml:space="preserve">Qualification de l'agent </t>
  </si>
  <si>
    <t>Roles / Missions sur site</t>
  </si>
  <si>
    <t>Nb heures mensuelles totales</t>
  </si>
  <si>
    <r>
      <t xml:space="preserve">Encadrement
</t>
    </r>
    <r>
      <rPr>
        <b/>
        <sz val="12"/>
        <color rgb="FFFF0000"/>
        <rFont val="Calibri (Corps)"/>
      </rPr>
      <t>(UNIQUEMENT SUR SITE)</t>
    </r>
  </si>
  <si>
    <t xml:space="preserve">Personnel oeuvrant 
Les heures oeuvrantes des encadrants doivent être intégrées ici </t>
  </si>
  <si>
    <t>Matériels et Produits</t>
  </si>
  <si>
    <t>Vous pourvez insérer le nombre de lignes souhaitées</t>
  </si>
  <si>
    <t>PRESENTATION DU MATERIEL &amp; PRODUIT</t>
  </si>
  <si>
    <t xml:space="preserve">Sur site </t>
  </si>
  <si>
    <t>Utilisations</t>
  </si>
  <si>
    <t xml:space="preserve">CARACTERISTIQUES RSE
Oui ou non </t>
  </si>
  <si>
    <t xml:space="preserve">SI OUI, DESCRIPTIFS DES CARACTERISTIQUES RSE </t>
  </si>
  <si>
    <t>ETAT
Neuf ou Recyclé</t>
  </si>
  <si>
    <t>MAINTENANCE
Oui et non</t>
  </si>
  <si>
    <t xml:space="preserve">SI OUI QUEL TYPE DE MAINTENANCE </t>
  </si>
  <si>
    <t>QUANTITÉ</t>
  </si>
  <si>
    <t>PRIX UNITAIRE HT</t>
  </si>
  <si>
    <t>NBR MOIS D'AMORTISSEMENTS</t>
  </si>
  <si>
    <t>TARIFS MENSUEL HT</t>
  </si>
  <si>
    <t>Oui</t>
  </si>
  <si>
    <t>Prrestations récurrentes</t>
  </si>
  <si>
    <t>Non</t>
  </si>
  <si>
    <t>Prestations de remises en état</t>
  </si>
  <si>
    <t xml:space="preserve">Neuf </t>
  </si>
  <si>
    <t>Les deux</t>
  </si>
  <si>
    <t>Recyclé</t>
  </si>
  <si>
    <t>MATERIELS &amp; SOLUTIONS POUR LA GESTION ET LE SUIVI DU MARCHÉ</t>
  </si>
  <si>
    <t>ZONES</t>
  </si>
  <si>
    <t>DESCRIPTIFS</t>
  </si>
  <si>
    <t>PRECISIONS SUR UTILISATION</t>
  </si>
  <si>
    <t xml:space="preserve">Zone </t>
  </si>
  <si>
    <t xml:space="preserve">Quantité </t>
  </si>
  <si>
    <t xml:space="preserve">Equipements </t>
  </si>
  <si>
    <t>Descriptif détaillé des distributeurs et consommables (gammes, dimensions, particularités,etc)</t>
  </si>
  <si>
    <t>Quantitatif mensuel des consommables prévus</t>
  </si>
  <si>
    <t xml:space="preserve">Prix unitaire HT </t>
  </si>
  <si>
    <t>Coût mensuel en €/ HT</t>
  </si>
  <si>
    <t xml:space="preserve">Distributeur Papier Hygiénique  </t>
  </si>
  <si>
    <t>Distributeur Papier essuie mains</t>
  </si>
  <si>
    <t>Distributeur savon liquide</t>
  </si>
  <si>
    <t>Pots &amp; Balais Sanitaire</t>
  </si>
  <si>
    <t>Container hygiène Féminine</t>
  </si>
  <si>
    <t>Pots &amp; Balais Sanitaire propriété du CSU</t>
  </si>
  <si>
    <t xml:space="preserve">FRAIS DE STRUCTURE </t>
  </si>
  <si>
    <t>Descriptifs des frais si necessaires</t>
  </si>
  <si>
    <t>Tarif Mensuel HT</t>
  </si>
  <si>
    <t>Encadrement hors site</t>
  </si>
  <si>
    <t>autres</t>
  </si>
  <si>
    <t xml:space="preserve">Récapitulatif des côuts </t>
  </si>
  <si>
    <t>m²</t>
  </si>
  <si>
    <t>Coût pour réalisation des prestations forfaitaires</t>
  </si>
  <si>
    <t xml:space="preserve">Encadrement </t>
  </si>
  <si>
    <t>Moyens Matériels &amp; Produits</t>
  </si>
  <si>
    <t>Moyens de communications et traçabilité</t>
  </si>
  <si>
    <t>Fournitures sanitaires</t>
  </si>
  <si>
    <t>Frais de structures</t>
  </si>
  <si>
    <t>Récapitulatif mensuel 
en euros / HT</t>
  </si>
  <si>
    <t xml:space="preserve">Récapitulatif annuel pour une exploitation à 100%  pour l'année 1
en euros / HT </t>
  </si>
  <si>
    <t xml:space="preserve">Global </t>
  </si>
  <si>
    <t>Exploitation du Périmètre à 100%</t>
  </si>
  <si>
    <t>Heures chiffrées</t>
  </si>
  <si>
    <t>Heures prévisionelles oeuvrante</t>
  </si>
  <si>
    <t>Heures chiffrées Heures Encadrement</t>
  </si>
  <si>
    <t>Heures prévisionnelles pour les heures d'encadrementt</t>
  </si>
  <si>
    <t>Taux d'encadrement des  heures chiffrées
sur les prestations au forfait</t>
  </si>
  <si>
    <t xml:space="preserve">Taux Horaire </t>
  </si>
  <si>
    <t>Heures Totales chiffrées (oeuvrant et encadrant)</t>
  </si>
  <si>
    <t>Heures Totales Prévisionnelles (oeuvrant et encadrant)</t>
  </si>
  <si>
    <t>Local vélo /Terrasses</t>
  </si>
  <si>
    <t>Maintenance en journée</t>
  </si>
  <si>
    <t>Entre 13h 15h Mission maîtrise oeuvrante (Mo/permanence), vidage poubelles dans les halls et repasse sanitaires</t>
  </si>
  <si>
    <t>Box Réunion (circulation) ( 1 unité)</t>
  </si>
  <si>
    <t>Box Réunion (dans salle de lecture) (2 unités)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</si>
</sst>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_ * #,##0.00_)\ &quot;€&quot;_ ;_ * \(#,##0.00\)\ &quot;€&quot;_ ;_ * &quot;-&quot;??_)\ &quot;€&quot;_ ;_ @_ "/>
    <numFmt numFmtId="165" formatCode="#,##0.00\ &quot;€&quot;"/>
    <numFmt numFmtId="166" formatCode="_ * #,##0.0_)\ &quot;€&quot;_ ;_ * \(#,##0.0\)\ &quot;€&quot;_ ;_ * &quot;-&quot;??_)\ &quot;€&quot;_ ;_ @_ "/>
    <numFmt numFmtId="167" formatCode="0.000"/>
    <numFmt numFmtId="168" formatCode="General\ &quot;m²&quot;"/>
    <numFmt numFmtId="169" formatCode="General\ &quot;unité(s)&quot;"/>
    <numFmt numFmtId="170" formatCode="General\ &quot;€&quot;"/>
    <numFmt numFmtId="171" formatCode="General&quot; m²&quot;"/>
  </numFmts>
  <fonts count="74">
    <font>
      <sz val="11"/>
      <color theme="1"/>
      <name val="Calibri"/>
      <family val="2"/>
      <scheme val="minor"/>
    </font>
    <font>
      <sz val="12"/>
      <color theme="1"/>
      <name val="Calibri"/>
      <family val="2"/>
      <scheme val="minor"/>
    </font>
    <font>
      <sz val="11"/>
      <color rgb="FFFF0000"/>
      <name val="Calibri"/>
      <family val="2"/>
      <scheme val="minor"/>
    </font>
    <font>
      <b/>
      <sz val="14"/>
      <color theme="0"/>
      <name val="Calibri"/>
      <family val="2"/>
      <scheme val="minor"/>
    </font>
    <font>
      <b/>
      <sz val="16"/>
      <color theme="0"/>
      <name val="Calibri"/>
      <family val="2"/>
      <scheme val="minor"/>
    </font>
    <font>
      <b/>
      <sz val="11"/>
      <color theme="0"/>
      <name val="Calibri"/>
      <family val="2"/>
      <scheme val="minor"/>
    </font>
    <font>
      <i/>
      <sz val="11"/>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2"/>
      <color theme="1"/>
      <name val="Calibri (Corps)"/>
    </font>
    <font>
      <b/>
      <u/>
      <sz val="14"/>
      <color rgb="FFC00000"/>
      <name val="Calibri"/>
      <family val="2"/>
      <scheme val="minor"/>
    </font>
    <font>
      <b/>
      <sz val="12"/>
      <color rgb="FFC00000"/>
      <name val="Calibri"/>
      <family val="2"/>
      <scheme val="minor"/>
    </font>
    <font>
      <b/>
      <sz val="12"/>
      <color theme="0"/>
      <name val="Calibri"/>
      <family val="2"/>
      <scheme val="minor"/>
    </font>
    <font>
      <sz val="16"/>
      <color theme="0"/>
      <name val="Calibri"/>
      <family val="2"/>
      <scheme val="minor"/>
    </font>
    <font>
      <sz val="11"/>
      <color theme="1"/>
      <name val="Calibri"/>
      <family val="2"/>
      <scheme val="minor"/>
    </font>
    <font>
      <b/>
      <sz val="12"/>
      <color theme="1"/>
      <name val="Calibri"/>
      <family val="2"/>
    </font>
    <font>
      <sz val="12"/>
      <color theme="1"/>
      <name val="Calibri"/>
      <family val="2"/>
    </font>
    <font>
      <b/>
      <sz val="11"/>
      <color theme="1"/>
      <name val="Calibri"/>
      <family val="2"/>
      <scheme val="minor"/>
    </font>
    <font>
      <sz val="14"/>
      <color theme="1"/>
      <name val="Calibri"/>
      <family val="2"/>
      <scheme val="minor"/>
    </font>
    <font>
      <b/>
      <sz val="14"/>
      <color theme="1"/>
      <name val="Calibri"/>
      <family val="2"/>
      <scheme val="minor"/>
    </font>
    <font>
      <sz val="10"/>
      <name val="Arial"/>
      <family val="2"/>
    </font>
    <font>
      <b/>
      <sz val="16"/>
      <color rgb="FFFF0000"/>
      <name val="Calibri"/>
      <family val="2"/>
      <scheme val="minor"/>
    </font>
    <font>
      <b/>
      <sz val="14"/>
      <color rgb="FFFF0000"/>
      <name val="Calibri"/>
      <family val="2"/>
      <scheme val="minor"/>
    </font>
    <font>
      <b/>
      <sz val="12"/>
      <color theme="0"/>
      <name val="Calibri"/>
      <family val="2"/>
    </font>
    <font>
      <b/>
      <u/>
      <sz val="12"/>
      <color theme="0"/>
      <name val="Calibri"/>
      <family val="2"/>
      <scheme val="minor"/>
    </font>
    <font>
      <sz val="11"/>
      <color theme="3"/>
      <name val="Calibri"/>
      <family val="2"/>
    </font>
    <font>
      <sz val="11"/>
      <color theme="1"/>
      <name val="Calibri"/>
      <family val="2"/>
    </font>
    <font>
      <b/>
      <sz val="11"/>
      <color theme="1"/>
      <name val="Calibri"/>
      <family val="2"/>
    </font>
    <font>
      <b/>
      <sz val="11"/>
      <color theme="3"/>
      <name val="Calibri"/>
      <family val="2"/>
    </font>
    <font>
      <b/>
      <sz val="11"/>
      <name val="Calibri"/>
      <family val="2"/>
    </font>
    <font>
      <sz val="11"/>
      <name val="Calibri"/>
      <family val="2"/>
    </font>
    <font>
      <b/>
      <sz val="14"/>
      <color theme="0"/>
      <name val="Calibri"/>
      <family val="2"/>
    </font>
    <font>
      <sz val="11"/>
      <color theme="1"/>
      <name val="Calibri"/>
      <family val="2"/>
    </font>
    <font>
      <b/>
      <sz val="16"/>
      <color theme="1"/>
      <name val="Calibri"/>
      <family val="2"/>
    </font>
    <font>
      <sz val="16"/>
      <color theme="1"/>
      <name val="Calibri"/>
      <family val="2"/>
    </font>
    <font>
      <sz val="12"/>
      <color theme="1"/>
      <name val="Calibri"/>
      <family val="2"/>
    </font>
    <font>
      <b/>
      <sz val="12"/>
      <color theme="3"/>
      <name val="Calibri"/>
      <family val="2"/>
    </font>
    <font>
      <b/>
      <sz val="18"/>
      <color theme="0"/>
      <name val="Calibri"/>
      <family val="2"/>
      <scheme val="minor"/>
    </font>
    <font>
      <b/>
      <sz val="18"/>
      <color theme="0"/>
      <name val="Calibri"/>
      <family val="2"/>
    </font>
    <font>
      <sz val="14"/>
      <color theme="1"/>
      <name val="Calibri"/>
      <family val="2"/>
    </font>
    <font>
      <sz val="10"/>
      <name val="Calibri"/>
      <family val="2"/>
      <scheme val="minor"/>
    </font>
    <font>
      <b/>
      <sz val="18"/>
      <color rgb="FFFF0000"/>
      <name val="Calibri"/>
      <family val="2"/>
      <scheme val="minor"/>
    </font>
    <font>
      <sz val="18"/>
      <color theme="1"/>
      <name val="Calibri"/>
      <family val="2"/>
      <scheme val="minor"/>
    </font>
    <font>
      <b/>
      <sz val="12"/>
      <color rgb="FFFF0000"/>
      <name val="Calibri"/>
      <family val="2"/>
      <scheme val="minor"/>
    </font>
    <font>
      <b/>
      <sz val="16"/>
      <color theme="0"/>
      <name val="Calibri (Corps)"/>
    </font>
    <font>
      <sz val="12"/>
      <color theme="0"/>
      <name val="Calibri"/>
      <family val="2"/>
      <scheme val="minor"/>
    </font>
    <font>
      <b/>
      <sz val="12"/>
      <name val="Calibri"/>
      <family val="2"/>
      <scheme val="minor"/>
    </font>
    <font>
      <b/>
      <u/>
      <sz val="12"/>
      <color rgb="FFC00000"/>
      <name val="Calibri"/>
      <family val="2"/>
      <scheme val="minor"/>
    </font>
    <font>
      <sz val="12"/>
      <color rgb="FFFF0000"/>
      <name val="Calibri"/>
      <family val="2"/>
      <scheme val="minor"/>
    </font>
    <font>
      <b/>
      <sz val="12"/>
      <color rgb="FFFF0000"/>
      <name val="Calibri (Corps)"/>
    </font>
    <font>
      <b/>
      <i/>
      <u/>
      <sz val="12"/>
      <color rgb="FFFF0000"/>
      <name val="Calibri"/>
      <family val="2"/>
      <scheme val="minor"/>
    </font>
    <font>
      <sz val="16"/>
      <name val="Calibri (Corps)"/>
    </font>
    <font>
      <b/>
      <sz val="25"/>
      <color theme="0"/>
      <name val="Calibri"/>
      <family val="2"/>
      <scheme val="minor"/>
    </font>
    <font>
      <b/>
      <sz val="14"/>
      <color theme="3"/>
      <name val="Calibri"/>
      <family val="2"/>
    </font>
    <font>
      <sz val="12"/>
      <color theme="3"/>
      <name val="Calibri"/>
      <family val="2"/>
    </font>
    <font>
      <b/>
      <sz val="18"/>
      <color theme="1"/>
      <name val="Calibri"/>
      <family val="2"/>
      <scheme val="minor"/>
    </font>
    <font>
      <b/>
      <sz val="16"/>
      <color theme="1"/>
      <name val="Calibri"/>
      <family val="2"/>
      <scheme val="minor"/>
    </font>
    <font>
      <sz val="12"/>
      <color theme="0"/>
      <name val="Calibri"/>
      <family val="2"/>
    </font>
    <font>
      <b/>
      <sz val="13"/>
      <color theme="1"/>
      <name val="Calibri"/>
      <family val="2"/>
      <scheme val="minor"/>
    </font>
    <font>
      <b/>
      <sz val="13"/>
      <color theme="0"/>
      <name val="Calibri"/>
      <family val="2"/>
      <scheme val="minor"/>
    </font>
    <font>
      <b/>
      <sz val="24"/>
      <color theme="0"/>
      <name val="Calibri"/>
      <family val="2"/>
      <scheme val="minor"/>
    </font>
    <font>
      <sz val="11"/>
      <color rgb="FF000000"/>
      <name val="Calibri"/>
      <family val="2"/>
    </font>
    <font>
      <sz val="11"/>
      <color theme="0"/>
      <name val="Calibri"/>
      <family val="2"/>
      <scheme val="minor"/>
    </font>
    <font>
      <b/>
      <sz val="14"/>
      <name val="Calibri"/>
      <family val="2"/>
    </font>
    <font>
      <b/>
      <sz val="14"/>
      <color theme="1"/>
      <name val="Calibri"/>
      <family val="2"/>
    </font>
    <font>
      <b/>
      <sz val="13"/>
      <name val="Calibri"/>
      <family val="2"/>
      <scheme val="minor"/>
    </font>
    <font>
      <b/>
      <sz val="13"/>
      <color theme="1"/>
      <name val="Calibri"/>
      <family val="2"/>
    </font>
    <font>
      <b/>
      <sz val="12"/>
      <color theme="1"/>
      <name val="Calibri"/>
      <family val="2"/>
      <charset val="1"/>
    </font>
    <font>
      <b/>
      <sz val="10"/>
      <color rgb="FF001F5F"/>
      <name val="Calibri"/>
      <family val="2"/>
      <scheme val="minor"/>
    </font>
    <font>
      <sz val="12"/>
      <color theme="2"/>
      <name val="Calibri"/>
      <family val="2"/>
      <scheme val="minor"/>
    </font>
    <font>
      <sz val="11"/>
      <color theme="2"/>
      <name val="Calibri"/>
      <family val="2"/>
    </font>
    <font>
      <sz val="11"/>
      <color theme="2"/>
      <name val="Calibri"/>
      <family val="2"/>
      <scheme val="minor"/>
    </font>
    <font>
      <sz val="11"/>
      <color theme="1"/>
      <name val="Calibri"/>
      <family val="2"/>
    </font>
  </fonts>
  <fills count="34">
    <fill>
      <patternFill patternType="none"/>
    </fill>
    <fill>
      <patternFill patternType="gray125"/>
    </fill>
    <fill>
      <patternFill patternType="solid">
        <fgColor theme="0"/>
        <bgColor indexed="64"/>
      </patternFill>
    </fill>
    <fill>
      <patternFill patternType="solid">
        <fgColor rgb="FF3C8893"/>
        <bgColor indexed="64"/>
      </patternFill>
    </fill>
    <fill>
      <patternFill patternType="solid">
        <fgColor theme="0" tint="-0.34998626667073579"/>
        <bgColor indexed="64"/>
      </patternFill>
    </fill>
    <fill>
      <patternFill patternType="solid">
        <fgColor rgb="FFFFFFC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008193"/>
        <bgColor indexed="64"/>
      </patternFill>
    </fill>
    <fill>
      <patternFill patternType="solid">
        <fgColor rgb="FF8BC8D9"/>
        <bgColor indexed="64"/>
      </patternFill>
    </fill>
    <fill>
      <patternFill patternType="solid">
        <fgColor rgb="FF39A5A0"/>
        <bgColor indexed="64"/>
      </patternFill>
    </fill>
    <fill>
      <patternFill patternType="solid">
        <fgColor rgb="FFFFFF00"/>
        <bgColor indexed="64"/>
      </patternFill>
    </fill>
    <fill>
      <patternFill patternType="solid">
        <fgColor rgb="FF389396"/>
        <bgColor indexed="64"/>
      </patternFill>
    </fill>
    <fill>
      <patternFill patternType="solid">
        <fgColor rgb="FFFFFCC9"/>
        <bgColor indexed="64"/>
      </patternFill>
    </fill>
    <fill>
      <patternFill patternType="solid">
        <fgColor rgb="FFFF0000"/>
        <bgColor indexed="64"/>
      </patternFill>
    </fill>
    <fill>
      <patternFill patternType="solid">
        <fgColor rgb="FF00B0F0"/>
        <bgColor indexed="64"/>
      </patternFill>
    </fill>
    <fill>
      <patternFill patternType="solid">
        <fgColor theme="2" tint="-9.9978637043366805E-2"/>
        <bgColor indexed="64"/>
      </patternFill>
    </fill>
    <fill>
      <patternFill patternType="solid">
        <fgColor rgb="FFF9FBCA"/>
        <bgColor indexed="64"/>
      </patternFill>
    </fill>
    <fill>
      <patternFill patternType="solid">
        <fgColor rgb="FFFFFDC9"/>
        <bgColor indexed="64"/>
      </patternFill>
    </fill>
    <fill>
      <patternFill patternType="solid">
        <fgColor rgb="FF215868"/>
        <bgColor indexed="64"/>
      </patternFill>
    </fill>
    <fill>
      <patternFill patternType="solid">
        <fgColor rgb="FF2699B9"/>
        <bgColor indexed="64"/>
      </patternFill>
    </fill>
    <fill>
      <patternFill patternType="solid">
        <fgColor rgb="FF9966FF"/>
        <bgColor indexed="64"/>
      </patternFill>
    </fill>
    <fill>
      <patternFill patternType="solid">
        <fgColor rgb="FFCCCCFF"/>
        <bgColor indexed="64"/>
      </patternFill>
    </fill>
    <fill>
      <patternFill patternType="solid">
        <fgColor theme="0"/>
        <bgColor rgb="FFDEEBF7"/>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8CBAD"/>
        <bgColor indexed="64"/>
      </patternFill>
    </fill>
    <fill>
      <patternFill patternType="solid">
        <fgColor rgb="FFFF85FF"/>
        <bgColor indexed="64"/>
      </patternFill>
    </fill>
    <fill>
      <patternFill patternType="solid">
        <fgColor theme="5" tint="0.59999389629810485"/>
        <bgColor indexed="64"/>
      </patternFill>
    </fill>
    <fill>
      <patternFill patternType="solid">
        <fgColor rgb="FFFF85FF"/>
        <bgColor rgb="FFFF00FF"/>
      </patternFill>
    </fill>
    <fill>
      <patternFill patternType="solid">
        <fgColor theme="0" tint="-0.499984740745262"/>
        <bgColor rgb="FFDEEBF7"/>
      </patternFill>
    </fill>
    <fill>
      <patternFill patternType="solid">
        <fgColor rgb="FFFF0000"/>
        <bgColor rgb="FFDEEBF7"/>
      </patternFill>
    </fill>
  </fills>
  <borders count="2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medium">
        <color theme="0"/>
      </left>
      <right style="medium">
        <color theme="0"/>
      </right>
      <top style="medium">
        <color theme="0"/>
      </top>
      <bottom/>
      <diagonal/>
    </border>
    <border>
      <left style="thin">
        <color indexed="64"/>
      </left>
      <right style="medium">
        <color theme="0"/>
      </right>
      <top/>
      <bottom style="thin">
        <color theme="1"/>
      </bottom>
      <diagonal/>
    </border>
    <border>
      <left style="medium">
        <color theme="0"/>
      </left>
      <right/>
      <top/>
      <bottom style="thin">
        <color theme="1"/>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s>
  <cellStyleXfs count="13">
    <xf numFmtId="0" fontId="0" fillId="0" borderId="0"/>
    <xf numFmtId="0" fontId="7" fillId="0" borderId="0"/>
    <xf numFmtId="164" fontId="15" fillId="0" borderId="0" applyFont="0" applyFill="0" applyBorder="0" applyAlignment="0" applyProtection="0"/>
    <xf numFmtId="0" fontId="21" fillId="0" borderId="0"/>
    <xf numFmtId="0" fontId="15" fillId="0" borderId="0"/>
    <xf numFmtId="0" fontId="1" fillId="0" borderId="0"/>
    <xf numFmtId="0" fontId="15" fillId="0" borderId="0"/>
    <xf numFmtId="0" fontId="15" fillId="0" borderId="0"/>
    <xf numFmtId="0" fontId="1" fillId="0" borderId="0"/>
    <xf numFmtId="0" fontId="1" fillId="0" borderId="0"/>
    <xf numFmtId="44" fontId="1" fillId="0" borderId="0" applyFont="0" applyFill="0" applyBorder="0" applyAlignment="0" applyProtection="0"/>
    <xf numFmtId="0" fontId="15" fillId="0" borderId="0"/>
    <xf numFmtId="9" fontId="15" fillId="0" borderId="0" applyFont="0" applyFill="0" applyBorder="0" applyAlignment="0" applyProtection="0"/>
  </cellStyleXfs>
  <cellXfs count="434">
    <xf numFmtId="0" fontId="0" fillId="0" borderId="0" xfId="0"/>
    <xf numFmtId="0" fontId="0" fillId="0" borderId="0" xfId="0" applyAlignment="1">
      <alignment vertical="center"/>
    </xf>
    <xf numFmtId="0" fontId="26" fillId="5" borderId="2" xfId="0" applyFont="1" applyFill="1" applyBorder="1" applyAlignment="1" applyProtection="1">
      <alignment horizontal="center" vertical="center"/>
      <protection locked="0"/>
    </xf>
    <xf numFmtId="0" fontId="26" fillId="5" borderId="9" xfId="0" applyFont="1" applyFill="1" applyBorder="1" applyAlignment="1" applyProtection="1">
      <alignment horizontal="center" vertical="center"/>
      <protection locked="0"/>
    </xf>
    <xf numFmtId="0" fontId="3" fillId="9" borderId="2" xfId="0" applyFont="1" applyFill="1" applyBorder="1" applyAlignment="1">
      <alignment horizontal="center" vertical="center" wrapText="1"/>
    </xf>
    <xf numFmtId="0" fontId="3" fillId="9" borderId="2" xfId="0" applyFont="1" applyFill="1" applyBorder="1" applyAlignment="1">
      <alignment horizontal="center" vertical="center"/>
    </xf>
    <xf numFmtId="0" fontId="0" fillId="5" borderId="2" xfId="0" applyFill="1" applyBorder="1" applyAlignment="1" applyProtection="1">
      <alignment vertical="center"/>
      <protection locked="0"/>
    </xf>
    <xf numFmtId="0" fontId="13" fillId="9" borderId="2" xfId="0" applyFont="1" applyFill="1" applyBorder="1" applyAlignment="1" applyProtection="1">
      <alignment horizontal="center" vertical="center" wrapText="1"/>
      <protection locked="0"/>
    </xf>
    <xf numFmtId="0" fontId="0" fillId="0" borderId="0" xfId="0" applyProtection="1">
      <protection locked="0"/>
    </xf>
    <xf numFmtId="0" fontId="1" fillId="0" borderId="0" xfId="5"/>
    <xf numFmtId="0" fontId="1" fillId="0" borderId="0" xfId="5" applyAlignment="1">
      <alignment horizontal="center"/>
    </xf>
    <xf numFmtId="0" fontId="1" fillId="5" borderId="0" xfId="5" applyFill="1" applyAlignment="1" applyProtection="1">
      <alignment horizontal="center" vertical="center"/>
      <protection locked="0"/>
    </xf>
    <xf numFmtId="0" fontId="1" fillId="0" borderId="0" xfId="5" applyAlignment="1">
      <alignment horizontal="right"/>
    </xf>
    <xf numFmtId="0" fontId="44" fillId="12" borderId="0" xfId="5" applyFont="1" applyFill="1"/>
    <xf numFmtId="0" fontId="23" fillId="12" borderId="0" xfId="5" applyFont="1" applyFill="1"/>
    <xf numFmtId="0" fontId="23" fillId="0" borderId="0" xfId="5" applyFont="1"/>
    <xf numFmtId="0" fontId="1" fillId="5" borderId="0" xfId="5" applyFill="1"/>
    <xf numFmtId="0" fontId="1" fillId="2" borderId="0" xfId="5" applyFill="1"/>
    <xf numFmtId="0" fontId="22" fillId="0" borderId="0" xfId="5" applyFont="1"/>
    <xf numFmtId="0" fontId="42" fillId="12" borderId="0" xfId="5" applyFont="1" applyFill="1"/>
    <xf numFmtId="0" fontId="43" fillId="12" borderId="0" xfId="5" applyFont="1" applyFill="1"/>
    <xf numFmtId="0" fontId="44" fillId="0" borderId="0" xfId="5" applyFont="1"/>
    <xf numFmtId="0" fontId="9" fillId="0" borderId="0" xfId="5" applyFont="1"/>
    <xf numFmtId="0" fontId="12" fillId="0" borderId="0" xfId="5" applyFont="1" applyAlignment="1">
      <alignment wrapText="1"/>
    </xf>
    <xf numFmtId="0" fontId="12" fillId="0" borderId="0" xfId="5" applyFont="1"/>
    <xf numFmtId="0" fontId="0" fillId="2" borderId="0" xfId="0" applyFill="1" applyAlignment="1">
      <alignment wrapText="1"/>
    </xf>
    <xf numFmtId="0" fontId="12" fillId="2" borderId="0" xfId="0" applyFont="1" applyFill="1"/>
    <xf numFmtId="165" fontId="0" fillId="5" borderId="2" xfId="0" applyNumberFormat="1" applyFill="1" applyBorder="1" applyAlignment="1" applyProtection="1">
      <alignment vertical="center"/>
      <protection locked="0"/>
    </xf>
    <xf numFmtId="0" fontId="0" fillId="5" borderId="6" xfId="0" applyFill="1"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lignment horizontal="left" vertical="center"/>
    </xf>
    <xf numFmtId="0" fontId="0" fillId="0" borderId="0" xfId="0" applyAlignment="1">
      <alignment horizontal="left" vertical="top"/>
    </xf>
    <xf numFmtId="168" fontId="0" fillId="0" borderId="0" xfId="0" applyNumberFormat="1" applyAlignment="1">
      <alignment horizontal="center" vertical="center"/>
    </xf>
    <xf numFmtId="167" fontId="0" fillId="0" borderId="0" xfId="0" applyNumberFormat="1" applyAlignment="1">
      <alignment horizontal="center" vertical="center"/>
    </xf>
    <xf numFmtId="0" fontId="0" fillId="0" borderId="0" xfId="0" applyAlignment="1">
      <alignment horizontal="center" vertical="center"/>
    </xf>
    <xf numFmtId="165" fontId="0" fillId="0" borderId="0" xfId="0" applyNumberFormat="1" applyAlignment="1">
      <alignment horizontal="right" vertical="center"/>
    </xf>
    <xf numFmtId="0" fontId="13" fillId="9" borderId="2" xfId="0" applyFont="1" applyFill="1" applyBorder="1" applyAlignment="1">
      <alignment horizontal="center" vertical="center" wrapText="1"/>
    </xf>
    <xf numFmtId="168" fontId="13" fillId="9" borderId="2" xfId="0" applyNumberFormat="1" applyFont="1" applyFill="1" applyBorder="1" applyAlignment="1">
      <alignment horizontal="center" vertical="center" wrapText="1"/>
    </xf>
    <xf numFmtId="0" fontId="25" fillId="9" borderId="2" xfId="0" applyFont="1" applyFill="1" applyBorder="1" applyAlignment="1">
      <alignment horizontal="center" vertical="center" wrapText="1"/>
    </xf>
    <xf numFmtId="165" fontId="13" fillId="9" borderId="2" xfId="0" applyNumberFormat="1" applyFont="1" applyFill="1" applyBorder="1" applyAlignment="1">
      <alignment horizontal="center" vertical="center" wrapText="1"/>
    </xf>
    <xf numFmtId="0" fontId="27" fillId="0" borderId="2" xfId="0" applyFont="1" applyBorder="1" applyAlignment="1">
      <alignment horizontal="center" vertical="center"/>
    </xf>
    <xf numFmtId="0" fontId="30" fillId="11" borderId="2" xfId="0" applyFont="1" applyFill="1" applyBorder="1" applyAlignment="1">
      <alignment horizontal="left" vertical="center" wrapText="1"/>
    </xf>
    <xf numFmtId="0" fontId="28" fillId="11" borderId="2" xfId="0" applyFont="1" applyFill="1" applyBorder="1" applyAlignment="1">
      <alignment horizontal="center" vertical="center"/>
    </xf>
    <xf numFmtId="168" fontId="28" fillId="11" borderId="2" xfId="0" applyNumberFormat="1" applyFont="1" applyFill="1" applyBorder="1" applyAlignment="1">
      <alignment horizontal="center" vertical="center"/>
    </xf>
    <xf numFmtId="0" fontId="29" fillId="11" borderId="2" xfId="0" applyFont="1" applyFill="1" applyBorder="1" applyAlignment="1">
      <alignment horizontal="center" vertical="center"/>
    </xf>
    <xf numFmtId="165" fontId="28" fillId="11" borderId="2" xfId="0" applyNumberFormat="1" applyFont="1" applyFill="1" applyBorder="1" applyAlignment="1">
      <alignment horizontal="right" vertical="center"/>
    </xf>
    <xf numFmtId="0" fontId="31" fillId="0" borderId="2" xfId="0" applyFont="1" applyBorder="1" applyAlignment="1">
      <alignment horizontal="left" vertical="center"/>
    </xf>
    <xf numFmtId="0" fontId="27" fillId="0" borderId="2" xfId="0" applyFont="1" applyBorder="1" applyAlignment="1">
      <alignment horizontal="left" vertical="center"/>
    </xf>
    <xf numFmtId="0" fontId="27" fillId="8" borderId="2" xfId="0" applyFont="1" applyFill="1" applyBorder="1" applyAlignment="1">
      <alignment horizontal="center" vertical="center"/>
    </xf>
    <xf numFmtId="0" fontId="32" fillId="9" borderId="2" xfId="0" applyFont="1" applyFill="1" applyBorder="1" applyAlignment="1">
      <alignment horizontal="center" vertical="center"/>
    </xf>
    <xf numFmtId="0" fontId="0" fillId="7" borderId="0" xfId="0" applyFill="1" applyAlignment="1">
      <alignment horizontal="left" vertical="center"/>
    </xf>
    <xf numFmtId="0" fontId="27" fillId="0" borderId="0" xfId="0" applyFont="1" applyAlignment="1">
      <alignment horizontal="left" vertical="center"/>
    </xf>
    <xf numFmtId="0" fontId="27" fillId="0" borderId="0" xfId="0" applyFont="1" applyAlignment="1">
      <alignment vertical="center"/>
    </xf>
    <xf numFmtId="165" fontId="27" fillId="0" borderId="0" xfId="0" applyNumberFormat="1" applyFont="1" applyAlignment="1">
      <alignment horizontal="right" vertical="center"/>
    </xf>
    <xf numFmtId="0" fontId="33"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165" fontId="17" fillId="0" borderId="0" xfId="0" applyNumberFormat="1" applyFont="1" applyAlignment="1">
      <alignment horizontal="right" vertical="center"/>
    </xf>
    <xf numFmtId="0" fontId="36" fillId="0" borderId="0" xfId="0" applyFont="1" applyAlignment="1">
      <alignment vertical="center"/>
    </xf>
    <xf numFmtId="0" fontId="34" fillId="0" borderId="0" xfId="0" applyFont="1" applyAlignment="1">
      <alignment vertical="center"/>
    </xf>
    <xf numFmtId="0" fontId="35" fillId="0" borderId="0" xfId="0" applyFont="1" applyAlignment="1">
      <alignment vertical="center"/>
    </xf>
    <xf numFmtId="0" fontId="32" fillId="9" borderId="9" xfId="0" applyFont="1" applyFill="1" applyBorder="1" applyAlignment="1">
      <alignment horizontal="center" vertical="center" wrapText="1"/>
    </xf>
    <xf numFmtId="165" fontId="32" fillId="9" borderId="9" xfId="0" applyNumberFormat="1" applyFont="1" applyFill="1" applyBorder="1" applyAlignment="1">
      <alignment horizontal="right" vertical="center" wrapText="1"/>
    </xf>
    <xf numFmtId="0" fontId="28" fillId="0" borderId="0" xfId="0" applyFont="1" applyAlignment="1">
      <alignment vertical="center"/>
    </xf>
    <xf numFmtId="165" fontId="33" fillId="0" borderId="0" xfId="0" applyNumberFormat="1" applyFont="1" applyAlignment="1">
      <alignment horizontal="right" vertical="center"/>
    </xf>
    <xf numFmtId="166" fontId="26" fillId="5" borderId="12" xfId="2" applyNumberFormat="1" applyFont="1" applyFill="1" applyBorder="1" applyAlignment="1" applyProtection="1">
      <alignment horizontal="center" vertical="center"/>
      <protection locked="0"/>
    </xf>
    <xf numFmtId="0" fontId="32" fillId="9" borderId="11" xfId="0" applyFont="1" applyFill="1" applyBorder="1" applyAlignment="1">
      <alignment horizontal="center" vertical="center" wrapText="1"/>
    </xf>
    <xf numFmtId="0" fontId="15" fillId="0" borderId="0" xfId="7" applyProtection="1">
      <protection locked="0"/>
    </xf>
    <xf numFmtId="0" fontId="44" fillId="0" borderId="0" xfId="6" applyFont="1" applyAlignment="1" applyProtection="1">
      <alignment horizontal="left" vertical="center"/>
      <protection locked="0"/>
    </xf>
    <xf numFmtId="0" fontId="44" fillId="2" borderId="0" xfId="6" applyFont="1" applyFill="1" applyAlignment="1" applyProtection="1">
      <alignment vertical="center"/>
      <protection locked="0"/>
    </xf>
    <xf numFmtId="0" fontId="44" fillId="16" borderId="0" xfId="6" applyFont="1" applyFill="1" applyAlignment="1" applyProtection="1">
      <alignment vertical="center"/>
      <protection locked="0"/>
    </xf>
    <xf numFmtId="0" fontId="9" fillId="16" borderId="0" xfId="6" applyFont="1" applyFill="1" applyAlignment="1" applyProtection="1">
      <alignment horizontal="left" vertical="center"/>
      <protection locked="0"/>
    </xf>
    <xf numFmtId="0" fontId="18" fillId="16" borderId="0" xfId="6" applyFont="1" applyFill="1" applyAlignment="1" applyProtection="1">
      <alignment horizontal="left"/>
      <protection locked="0"/>
    </xf>
    <xf numFmtId="0" fontId="9" fillId="16" borderId="0" xfId="6" applyFont="1" applyFill="1" applyAlignment="1" applyProtection="1">
      <alignment horizontal="left"/>
      <protection locked="0"/>
    </xf>
    <xf numFmtId="0" fontId="44" fillId="0" borderId="0" xfId="6" applyFont="1" applyAlignment="1" applyProtection="1">
      <alignment vertical="center"/>
      <protection locked="0"/>
    </xf>
    <xf numFmtId="0" fontId="9" fillId="0" borderId="0" xfId="6" applyFont="1" applyAlignment="1" applyProtection="1">
      <alignment horizontal="left" vertical="center"/>
      <protection locked="0"/>
    </xf>
    <xf numFmtId="0" fontId="18" fillId="0" borderId="0" xfId="6" applyFont="1" applyAlignment="1" applyProtection="1">
      <alignment horizontal="left"/>
      <protection locked="0"/>
    </xf>
    <xf numFmtId="0" fontId="9" fillId="0" borderId="0" xfId="6" applyFont="1" applyAlignment="1" applyProtection="1">
      <alignment horizontal="left"/>
      <protection locked="0"/>
    </xf>
    <xf numFmtId="0" fontId="9" fillId="0" borderId="0" xfId="6" applyFont="1" applyAlignment="1" applyProtection="1">
      <alignment horizontal="left" vertical="center" wrapText="1"/>
      <protection locked="0"/>
    </xf>
    <xf numFmtId="0" fontId="15" fillId="0" borderId="0" xfId="6" applyAlignment="1" applyProtection="1">
      <alignment horizontal="left"/>
      <protection locked="0"/>
    </xf>
    <xf numFmtId="0" fontId="14" fillId="15" borderId="17" xfId="7" applyFont="1" applyFill="1" applyBorder="1" applyAlignment="1" applyProtection="1">
      <alignment horizontal="center" vertical="center" wrapText="1"/>
      <protection locked="0"/>
    </xf>
    <xf numFmtId="0" fontId="14" fillId="13" borderId="0" xfId="7" applyFont="1" applyFill="1" applyAlignment="1" applyProtection="1">
      <alignment horizontal="center" vertical="center" wrapText="1"/>
      <protection locked="0"/>
    </xf>
    <xf numFmtId="0" fontId="14" fillId="13" borderId="18" xfId="7" applyFont="1" applyFill="1" applyBorder="1" applyAlignment="1" applyProtection="1">
      <alignment horizontal="center" vertical="center" wrapText="1"/>
      <protection locked="0"/>
    </xf>
    <xf numFmtId="0" fontId="1" fillId="14" borderId="15" xfId="7" applyFont="1" applyFill="1" applyBorder="1" applyProtection="1">
      <protection locked="0"/>
    </xf>
    <xf numFmtId="0" fontId="46" fillId="3" borderId="0" xfId="7" applyFont="1" applyFill="1" applyAlignment="1" applyProtection="1">
      <alignment horizontal="center" vertical="center"/>
      <protection locked="0"/>
    </xf>
    <xf numFmtId="0" fontId="52" fillId="7" borderId="0" xfId="7" applyFont="1" applyFill="1" applyAlignment="1">
      <alignment horizontal="center" vertical="center" wrapText="1"/>
    </xf>
    <xf numFmtId="0" fontId="46" fillId="3" borderId="0" xfId="7" applyFont="1" applyFill="1" applyAlignment="1">
      <alignment horizontal="center" vertical="center"/>
    </xf>
    <xf numFmtId="0" fontId="1" fillId="0" borderId="0" xfId="5" applyAlignment="1" applyProtection="1">
      <alignment vertical="center" wrapText="1"/>
      <protection locked="0"/>
    </xf>
    <xf numFmtId="170" fontId="1" fillId="0" borderId="0" xfId="5" applyNumberFormat="1" applyAlignment="1" applyProtection="1">
      <alignment horizontal="center" vertical="center" wrapText="1"/>
      <protection locked="0"/>
    </xf>
    <xf numFmtId="0" fontId="47" fillId="0" borderId="0" xfId="6" applyFont="1" applyAlignment="1" applyProtection="1">
      <alignment vertical="center"/>
      <protection locked="0"/>
    </xf>
    <xf numFmtId="0" fontId="1" fillId="0" borderId="0" xfId="6" applyFont="1" applyAlignment="1" applyProtection="1">
      <alignment horizontal="left" vertical="center"/>
      <protection locked="0"/>
    </xf>
    <xf numFmtId="0" fontId="47" fillId="12" borderId="0" xfId="6" applyFont="1" applyFill="1" applyAlignment="1" applyProtection="1">
      <alignment vertical="center"/>
      <protection locked="0"/>
    </xf>
    <xf numFmtId="0" fontId="44" fillId="12" borderId="0" xfId="6" applyFont="1" applyFill="1" applyAlignment="1" applyProtection="1">
      <alignment vertical="center"/>
      <protection locked="0"/>
    </xf>
    <xf numFmtId="0" fontId="49" fillId="0" borderId="0" xfId="6" applyFont="1" applyAlignment="1" applyProtection="1">
      <alignment vertical="center"/>
      <protection locked="0"/>
    </xf>
    <xf numFmtId="0" fontId="9" fillId="0" borderId="0" xfId="6" applyFont="1" applyAlignment="1" applyProtection="1">
      <alignment vertical="center"/>
      <protection locked="0"/>
    </xf>
    <xf numFmtId="0" fontId="49" fillId="0" borderId="0" xfId="6" applyFont="1" applyAlignment="1" applyProtection="1">
      <alignment horizontal="left" vertical="center" wrapText="1"/>
      <protection locked="0"/>
    </xf>
    <xf numFmtId="0" fontId="51" fillId="0" borderId="0" xfId="6" applyFont="1" applyAlignment="1" applyProtection="1">
      <alignment vertical="center"/>
      <protection locked="0"/>
    </xf>
    <xf numFmtId="0" fontId="1" fillId="0" borderId="0" xfId="8" applyAlignment="1" applyProtection="1">
      <alignment vertical="center"/>
      <protection locked="0"/>
    </xf>
    <xf numFmtId="0" fontId="1" fillId="0" borderId="0" xfId="8" applyProtection="1">
      <protection locked="0"/>
    </xf>
    <xf numFmtId="0" fontId="44" fillId="0" borderId="0" xfId="8" applyFont="1" applyAlignment="1" applyProtection="1">
      <alignment vertical="center"/>
      <protection locked="0"/>
    </xf>
    <xf numFmtId="0" fontId="44" fillId="0" borderId="0" xfId="8" applyFont="1" applyProtection="1">
      <protection locked="0"/>
    </xf>
    <xf numFmtId="0" fontId="49" fillId="0" borderId="0" xfId="5" applyFont="1" applyAlignment="1" applyProtection="1">
      <alignment vertical="center"/>
      <protection locked="0"/>
    </xf>
    <xf numFmtId="0" fontId="1" fillId="0" borderId="0" xfId="5" applyAlignment="1" applyProtection="1">
      <alignment wrapText="1"/>
      <protection locked="0"/>
    </xf>
    <xf numFmtId="0" fontId="9" fillId="17" borderId="2" xfId="5" applyFont="1" applyFill="1" applyBorder="1" applyAlignment="1" applyProtection="1">
      <alignment horizontal="center" vertical="center"/>
      <protection locked="0"/>
    </xf>
    <xf numFmtId="0" fontId="44" fillId="17" borderId="2" xfId="5" applyFont="1" applyFill="1" applyBorder="1" applyAlignment="1" applyProtection="1">
      <alignment horizontal="center" vertical="center" wrapText="1"/>
      <protection locked="0"/>
    </xf>
    <xf numFmtId="0" fontId="9" fillId="17" borderId="2" xfId="5" applyFont="1" applyFill="1" applyBorder="1" applyAlignment="1" applyProtection="1">
      <alignment horizontal="center" vertical="center" wrapText="1"/>
      <protection locked="0"/>
    </xf>
    <xf numFmtId="170" fontId="47" fillId="17" borderId="14" xfId="5" applyNumberFormat="1" applyFont="1" applyFill="1" applyBorder="1" applyAlignment="1" applyProtection="1">
      <alignment horizontal="center" vertical="center" wrapText="1"/>
      <protection locked="0"/>
    </xf>
    <xf numFmtId="2" fontId="41" fillId="0" borderId="0" xfId="0" applyNumberFormat="1" applyFont="1" applyAlignment="1" applyProtection="1">
      <alignment horizontal="center" vertical="center" wrapText="1"/>
      <protection locked="0"/>
    </xf>
    <xf numFmtId="0" fontId="47" fillId="0" borderId="0" xfId="5" applyFont="1" applyAlignment="1" applyProtection="1">
      <alignment vertical="center"/>
      <protection locked="0"/>
    </xf>
    <xf numFmtId="0" fontId="1" fillId="13" borderId="2" xfId="9" applyFill="1" applyBorder="1" applyAlignment="1" applyProtection="1">
      <alignment horizontal="center" vertical="center"/>
      <protection locked="0"/>
    </xf>
    <xf numFmtId="0" fontId="9" fillId="13" borderId="2" xfId="9" applyFont="1" applyFill="1" applyBorder="1" applyAlignment="1" applyProtection="1">
      <alignment horizontal="center" vertical="center" wrapText="1"/>
      <protection locked="0"/>
    </xf>
    <xf numFmtId="0" fontId="1" fillId="0" borderId="0" xfId="9" applyAlignment="1" applyProtection="1">
      <alignment wrapText="1"/>
      <protection locked="0"/>
    </xf>
    <xf numFmtId="0" fontId="15" fillId="18" borderId="2" xfId="9" applyFont="1" applyFill="1" applyBorder="1" applyAlignment="1" applyProtection="1">
      <alignment horizontal="center" vertical="center"/>
      <protection locked="0"/>
    </xf>
    <xf numFmtId="0" fontId="15" fillId="18" borderId="2" xfId="5" applyFont="1" applyFill="1" applyBorder="1" applyAlignment="1" applyProtection="1">
      <alignment vertical="center"/>
      <protection locked="0"/>
    </xf>
    <xf numFmtId="2" fontId="15" fillId="19" borderId="2" xfId="10" applyNumberFormat="1" applyFont="1" applyFill="1" applyBorder="1" applyAlignment="1" applyProtection="1">
      <alignment horizontal="center" vertical="center" wrapText="1"/>
      <protection locked="0"/>
    </xf>
    <xf numFmtId="0" fontId="15" fillId="0" borderId="0" xfId="9" applyFont="1" applyAlignment="1" applyProtection="1">
      <alignment wrapText="1"/>
      <protection locked="0"/>
    </xf>
    <xf numFmtId="0" fontId="0" fillId="18" borderId="2" xfId="5" applyFont="1" applyFill="1" applyBorder="1" applyAlignment="1" applyProtection="1">
      <alignment vertical="center"/>
      <protection locked="0"/>
    </xf>
    <xf numFmtId="0" fontId="3" fillId="20" borderId="2" xfId="9" applyFont="1" applyFill="1" applyBorder="1" applyAlignment="1" applyProtection="1">
      <alignment horizontal="left" vertical="center"/>
      <protection locked="0"/>
    </xf>
    <xf numFmtId="0" fontId="13" fillId="20" borderId="2" xfId="9" applyFont="1" applyFill="1" applyBorder="1" applyAlignment="1" applyProtection="1">
      <alignment horizontal="center" vertical="center" wrapText="1"/>
      <protection locked="0"/>
    </xf>
    <xf numFmtId="0" fontId="1" fillId="0" borderId="0" xfId="5" applyAlignment="1" applyProtection="1">
      <alignment horizontal="center"/>
      <protection locked="0"/>
    </xf>
    <xf numFmtId="0" fontId="1" fillId="0" borderId="0" xfId="5" applyProtection="1">
      <protection locked="0"/>
    </xf>
    <xf numFmtId="9" fontId="9" fillId="0" borderId="0" xfId="7" applyNumberFormat="1" applyFont="1" applyAlignment="1" applyProtection="1">
      <alignment horizontal="center" vertical="center"/>
      <protection locked="0"/>
    </xf>
    <xf numFmtId="2" fontId="9" fillId="13" borderId="2" xfId="9" applyNumberFormat="1" applyFont="1" applyFill="1" applyBorder="1" applyAlignment="1">
      <alignment horizontal="center" vertical="center" wrapText="1"/>
    </xf>
    <xf numFmtId="2" fontId="13" fillId="20" borderId="2" xfId="9" applyNumberFormat="1" applyFont="1" applyFill="1" applyBorder="1" applyAlignment="1">
      <alignment horizontal="center" vertical="center" wrapText="1"/>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13" fillId="9" borderId="2" xfId="0" applyFont="1" applyFill="1" applyBorder="1" applyAlignment="1" applyProtection="1">
      <alignment horizontal="center" vertical="center"/>
      <protection locked="0"/>
    </xf>
    <xf numFmtId="0" fontId="0" fillId="0" borderId="2" xfId="0" applyBorder="1" applyAlignment="1" applyProtection="1">
      <alignment horizontal="left"/>
      <protection locked="0"/>
    </xf>
    <xf numFmtId="0" fontId="2" fillId="0" borderId="0" xfId="0" applyFont="1" applyAlignment="1" applyProtection="1">
      <alignment vertical="center"/>
      <protection locked="0"/>
    </xf>
    <xf numFmtId="0" fontId="3" fillId="9" borderId="2" xfId="0" applyFont="1" applyFill="1" applyBorder="1" applyAlignment="1" applyProtection="1">
      <alignment horizontal="center" vertical="center"/>
      <protection locked="0"/>
    </xf>
    <xf numFmtId="0" fontId="3" fillId="3" borderId="16" xfId="0" applyFont="1" applyFill="1" applyBorder="1" applyAlignment="1" applyProtection="1">
      <alignment horizontal="center" vertical="center"/>
      <protection locked="0"/>
    </xf>
    <xf numFmtId="0" fontId="30" fillId="11" borderId="2" xfId="0" applyFont="1" applyFill="1" applyBorder="1" applyAlignment="1">
      <alignment horizontal="center" vertical="center" wrapText="1"/>
    </xf>
    <xf numFmtId="0" fontId="13" fillId="21" borderId="20" xfId="0" applyFont="1" applyFill="1" applyBorder="1" applyAlignment="1">
      <alignment horizontal="center" vertical="center" wrapText="1"/>
    </xf>
    <xf numFmtId="0" fontId="13" fillId="21" borderId="21" xfId="0" applyFont="1" applyFill="1" applyBorder="1" applyAlignment="1">
      <alignment horizontal="center" vertical="center" wrapText="1"/>
    </xf>
    <xf numFmtId="0" fontId="13" fillId="6" borderId="21" xfId="0" applyFont="1" applyFill="1" applyBorder="1" applyAlignment="1">
      <alignment horizontal="center" vertical="center" wrapText="1"/>
    </xf>
    <xf numFmtId="165" fontId="0" fillId="0" borderId="6" xfId="0" applyNumberFormat="1" applyBorder="1" applyAlignment="1">
      <alignment vertical="center"/>
    </xf>
    <xf numFmtId="165" fontId="0" fillId="0" borderId="2" xfId="0" applyNumberFormat="1" applyBorder="1" applyAlignment="1">
      <alignment vertical="center"/>
    </xf>
    <xf numFmtId="0" fontId="30" fillId="11" borderId="5" xfId="0" applyFont="1" applyFill="1" applyBorder="1" applyAlignment="1">
      <alignment horizontal="left" vertical="center" wrapText="1"/>
    </xf>
    <xf numFmtId="0" fontId="0" fillId="7" borderId="2" xfId="0" applyFill="1" applyBorder="1" applyAlignment="1" applyProtection="1">
      <alignment horizontal="center"/>
      <protection locked="0"/>
    </xf>
    <xf numFmtId="0" fontId="0" fillId="7" borderId="2" xfId="0" applyFill="1" applyBorder="1" applyProtection="1">
      <protection locked="0"/>
    </xf>
    <xf numFmtId="2" fontId="0" fillId="7" borderId="2" xfId="2" applyNumberFormat="1" applyFont="1" applyFill="1" applyBorder="1" applyProtection="1">
      <protection locked="0"/>
    </xf>
    <xf numFmtId="164" fontId="0" fillId="7" borderId="2" xfId="2" applyFont="1" applyFill="1" applyBorder="1" applyProtection="1">
      <protection locked="0"/>
    </xf>
    <xf numFmtId="164" fontId="0" fillId="7" borderId="2" xfId="2" applyFont="1" applyFill="1" applyBorder="1" applyProtection="1"/>
    <xf numFmtId="0" fontId="0" fillId="22" borderId="2" xfId="0" applyFill="1" applyBorder="1" applyAlignment="1" applyProtection="1">
      <alignment horizontal="center"/>
      <protection locked="0"/>
    </xf>
    <xf numFmtId="0" fontId="0" fillId="22" borderId="2" xfId="0" applyFill="1" applyBorder="1" applyProtection="1">
      <protection locked="0"/>
    </xf>
    <xf numFmtId="2" fontId="0" fillId="22" borderId="2" xfId="2" applyNumberFormat="1" applyFont="1" applyFill="1" applyBorder="1" applyProtection="1">
      <protection locked="0"/>
    </xf>
    <xf numFmtId="164" fontId="0" fillId="22" borderId="2" xfId="2" applyFont="1" applyFill="1" applyBorder="1" applyProtection="1">
      <protection locked="0"/>
    </xf>
    <xf numFmtId="164" fontId="0" fillId="22" borderId="2" xfId="2" applyFont="1" applyFill="1" applyBorder="1" applyProtection="1"/>
    <xf numFmtId="0" fontId="0" fillId="23" borderId="2" xfId="0" applyFill="1" applyBorder="1" applyAlignment="1" applyProtection="1">
      <alignment horizontal="center"/>
      <protection locked="0"/>
    </xf>
    <xf numFmtId="0" fontId="0" fillId="23" borderId="2" xfId="0" applyFill="1" applyBorder="1" applyProtection="1">
      <protection locked="0"/>
    </xf>
    <xf numFmtId="2" fontId="0" fillId="23" borderId="2" xfId="2" applyNumberFormat="1" applyFont="1" applyFill="1" applyBorder="1" applyProtection="1">
      <protection locked="0"/>
    </xf>
    <xf numFmtId="164" fontId="0" fillId="23" borderId="2" xfId="2" applyFont="1" applyFill="1" applyBorder="1" applyProtection="1">
      <protection locked="0"/>
    </xf>
    <xf numFmtId="164" fontId="0" fillId="23" borderId="2" xfId="2" applyFont="1" applyFill="1" applyBorder="1" applyProtection="1"/>
    <xf numFmtId="0" fontId="1" fillId="24" borderId="2" xfId="0" applyFont="1" applyFill="1" applyBorder="1" applyAlignment="1">
      <alignment horizontal="center"/>
    </xf>
    <xf numFmtId="0" fontId="15" fillId="22" borderId="2" xfId="9" applyFont="1" applyFill="1" applyBorder="1" applyAlignment="1" applyProtection="1">
      <alignment horizontal="center" vertical="center"/>
      <protection locked="0"/>
    </xf>
    <xf numFmtId="0" fontId="15" fillId="22" borderId="2" xfId="5" applyFont="1" applyFill="1" applyBorder="1" applyAlignment="1" applyProtection="1">
      <alignment vertical="center"/>
      <protection locked="0"/>
    </xf>
    <xf numFmtId="2" fontId="15" fillId="22" borderId="2" xfId="10" applyNumberFormat="1" applyFont="1" applyFill="1" applyBorder="1" applyAlignment="1" applyProtection="1">
      <alignment horizontal="center" vertical="center" wrapText="1"/>
    </xf>
    <xf numFmtId="0" fontId="15" fillId="23" borderId="2" xfId="9" applyFont="1" applyFill="1" applyBorder="1" applyAlignment="1" applyProtection="1">
      <alignment horizontal="center" vertical="center"/>
      <protection locked="0"/>
    </xf>
    <xf numFmtId="0" fontId="15" fillId="23" borderId="2" xfId="5" applyFont="1" applyFill="1" applyBorder="1" applyAlignment="1" applyProtection="1">
      <alignment vertical="center"/>
      <protection locked="0"/>
    </xf>
    <xf numFmtId="2" fontId="15" fillId="23" borderId="2" xfId="10" applyNumberFormat="1" applyFont="1" applyFill="1" applyBorder="1" applyAlignment="1" applyProtection="1">
      <alignment horizontal="center" vertical="center" wrapText="1"/>
    </xf>
    <xf numFmtId="0" fontId="15" fillId="7" borderId="2" xfId="9" applyFont="1" applyFill="1" applyBorder="1" applyAlignment="1" applyProtection="1">
      <alignment horizontal="center" vertical="center"/>
      <protection locked="0"/>
    </xf>
    <xf numFmtId="0" fontId="15" fillId="7" borderId="2" xfId="5" applyFont="1" applyFill="1" applyBorder="1" applyAlignment="1" applyProtection="1">
      <alignment vertical="center"/>
      <protection locked="0"/>
    </xf>
    <xf numFmtId="2" fontId="15" fillId="7" borderId="2" xfId="10" applyNumberFormat="1" applyFont="1" applyFill="1" applyBorder="1" applyAlignment="1" applyProtection="1">
      <alignment horizontal="center" vertical="center" wrapText="1"/>
    </xf>
    <xf numFmtId="0" fontId="0" fillId="7" borderId="6" xfId="0" applyFill="1" applyBorder="1" applyAlignment="1" applyProtection="1">
      <alignment vertical="center"/>
      <protection locked="0"/>
    </xf>
    <xf numFmtId="0" fontId="0" fillId="7" borderId="2" xfId="0" applyFill="1" applyBorder="1" applyAlignment="1" applyProtection="1">
      <alignment vertical="center"/>
      <protection locked="0"/>
    </xf>
    <xf numFmtId="165" fontId="0" fillId="7" borderId="2" xfId="0" applyNumberFormat="1" applyFill="1" applyBorder="1" applyAlignment="1" applyProtection="1">
      <alignment vertical="center"/>
      <protection locked="0"/>
    </xf>
    <xf numFmtId="0" fontId="0" fillId="22" borderId="6" xfId="0" applyFill="1" applyBorder="1" applyAlignment="1" applyProtection="1">
      <alignment vertical="center"/>
      <protection locked="0"/>
    </xf>
    <xf numFmtId="0" fontId="0" fillId="22" borderId="2" xfId="0" applyFill="1" applyBorder="1" applyAlignment="1" applyProtection="1">
      <alignment vertical="center"/>
      <protection locked="0"/>
    </xf>
    <xf numFmtId="165" fontId="0" fillId="22" borderId="2" xfId="0" applyNumberFormat="1" applyFill="1" applyBorder="1" applyAlignment="1" applyProtection="1">
      <alignment vertical="center"/>
      <protection locked="0"/>
    </xf>
    <xf numFmtId="0" fontId="0" fillId="23" borderId="6" xfId="0" applyFill="1" applyBorder="1" applyAlignment="1" applyProtection="1">
      <alignment vertical="center"/>
      <protection locked="0"/>
    </xf>
    <xf numFmtId="0" fontId="0" fillId="23" borderId="2" xfId="0" applyFill="1" applyBorder="1" applyAlignment="1" applyProtection="1">
      <alignment vertical="center"/>
      <protection locked="0"/>
    </xf>
    <xf numFmtId="165" fontId="0" fillId="23" borderId="2" xfId="0" applyNumberFormat="1" applyFill="1" applyBorder="1" applyAlignment="1" applyProtection="1">
      <alignment vertical="center"/>
      <protection locked="0"/>
    </xf>
    <xf numFmtId="0" fontId="16" fillId="7" borderId="14" xfId="0" applyFont="1" applyFill="1" applyBorder="1" applyAlignment="1">
      <alignment horizontal="center" vertical="center"/>
    </xf>
    <xf numFmtId="0" fontId="16" fillId="7" borderId="7" xfId="0" applyFont="1" applyFill="1" applyBorder="1" applyAlignment="1">
      <alignment horizontal="center" vertical="center"/>
    </xf>
    <xf numFmtId="0" fontId="17" fillId="7" borderId="12" xfId="0" applyFont="1" applyFill="1" applyBorder="1" applyAlignment="1">
      <alignment horizontal="center" vertical="center"/>
    </xf>
    <xf numFmtId="0" fontId="37" fillId="7" borderId="9" xfId="0" applyFont="1" applyFill="1" applyBorder="1" applyAlignment="1">
      <alignment horizontal="center" vertical="center"/>
    </xf>
    <xf numFmtId="165" fontId="37" fillId="7" borderId="9" xfId="0" applyNumberFormat="1" applyFont="1" applyFill="1" applyBorder="1" applyAlignment="1">
      <alignment horizontal="right" vertical="center"/>
    </xf>
    <xf numFmtId="0" fontId="16" fillId="7" borderId="8" xfId="0" applyFont="1" applyFill="1" applyBorder="1" applyAlignment="1">
      <alignment horizontal="center" vertical="center"/>
    </xf>
    <xf numFmtId="0" fontId="24" fillId="23" borderId="7" xfId="0" applyFont="1" applyFill="1" applyBorder="1" applyAlignment="1">
      <alignment horizontal="center" vertical="center"/>
    </xf>
    <xf numFmtId="0" fontId="24" fillId="23" borderId="8" xfId="0" applyFont="1" applyFill="1" applyBorder="1" applyAlignment="1">
      <alignment horizontal="center" vertical="center"/>
    </xf>
    <xf numFmtId="0" fontId="37" fillId="23" borderId="12" xfId="0" applyFont="1" applyFill="1" applyBorder="1" applyAlignment="1">
      <alignment horizontal="center" vertical="center"/>
    </xf>
    <xf numFmtId="0" fontId="37" fillId="23" borderId="9" xfId="0" applyFont="1" applyFill="1" applyBorder="1" applyAlignment="1">
      <alignment horizontal="center" vertical="center"/>
    </xf>
    <xf numFmtId="165" fontId="37" fillId="23" borderId="9" xfId="0" applyNumberFormat="1" applyFont="1" applyFill="1" applyBorder="1" applyAlignment="1">
      <alignment horizontal="right" vertical="center"/>
    </xf>
    <xf numFmtId="0" fontId="54" fillId="23" borderId="2" xfId="0" applyFont="1" applyFill="1" applyBorder="1" applyAlignment="1">
      <alignment horizontal="center" vertical="center"/>
    </xf>
    <xf numFmtId="165" fontId="54" fillId="23" borderId="2" xfId="0" applyNumberFormat="1" applyFont="1" applyFill="1" applyBorder="1" applyAlignment="1">
      <alignment horizontal="right" vertical="center"/>
    </xf>
    <xf numFmtId="0" fontId="54" fillId="23" borderId="2" xfId="0" applyFont="1" applyFill="1" applyBorder="1" applyAlignment="1">
      <alignment horizontal="left" vertical="center"/>
    </xf>
    <xf numFmtId="0" fontId="54" fillId="23" borderId="2" xfId="0" applyFont="1" applyFill="1" applyBorder="1" applyAlignment="1">
      <alignment vertical="center"/>
    </xf>
    <xf numFmtId="168" fontId="54" fillId="23" borderId="2" xfId="0" applyNumberFormat="1" applyFont="1" applyFill="1" applyBorder="1" applyAlignment="1">
      <alignment horizontal="center" vertical="center"/>
    </xf>
    <xf numFmtId="0" fontId="32" fillId="22" borderId="2" xfId="0" applyFont="1" applyFill="1" applyBorder="1" applyAlignment="1">
      <alignment horizontal="center" vertical="center"/>
    </xf>
    <xf numFmtId="0" fontId="32" fillId="22" borderId="2" xfId="0" applyFont="1" applyFill="1" applyBorder="1" applyAlignment="1">
      <alignment horizontal="left" vertical="center"/>
    </xf>
    <xf numFmtId="0" fontId="32" fillId="22" borderId="2" xfId="0" applyFont="1" applyFill="1" applyBorder="1" applyAlignment="1">
      <alignment vertical="center"/>
    </xf>
    <xf numFmtId="168" fontId="32" fillId="22" borderId="2" xfId="0" applyNumberFormat="1" applyFont="1" applyFill="1" applyBorder="1" applyAlignment="1">
      <alignment horizontal="center" vertical="center"/>
    </xf>
    <xf numFmtId="0" fontId="5" fillId="8" borderId="0" xfId="0" applyFont="1" applyFill="1"/>
    <xf numFmtId="0" fontId="18" fillId="8" borderId="0" xfId="0" applyFont="1" applyFill="1"/>
    <xf numFmtId="0" fontId="0" fillId="8" borderId="0" xfId="0" applyFill="1"/>
    <xf numFmtId="0" fontId="0" fillId="12" borderId="0" xfId="0" applyFill="1"/>
    <xf numFmtId="0" fontId="0" fillId="0" borderId="0" xfId="0" applyAlignment="1">
      <alignment horizontal="center"/>
    </xf>
    <xf numFmtId="0" fontId="21" fillId="25" borderId="2" xfId="3" applyFill="1" applyBorder="1" applyAlignment="1">
      <alignment horizontal="center"/>
    </xf>
    <xf numFmtId="0" fontId="55" fillId="7" borderId="2" xfId="0" applyFont="1" applyFill="1" applyBorder="1" applyAlignment="1">
      <alignment horizontal="center" vertical="center"/>
    </xf>
    <xf numFmtId="0" fontId="54" fillId="7" borderId="2" xfId="0" applyFont="1" applyFill="1" applyBorder="1" applyAlignment="1">
      <alignment horizontal="center" vertical="center"/>
    </xf>
    <xf numFmtId="165" fontId="54" fillId="7" borderId="2" xfId="0" applyNumberFormat="1" applyFont="1" applyFill="1" applyBorder="1" applyAlignment="1">
      <alignment horizontal="right" vertical="center"/>
    </xf>
    <xf numFmtId="0" fontId="54" fillId="7" borderId="2" xfId="0" applyFont="1" applyFill="1" applyBorder="1" applyAlignment="1">
      <alignment horizontal="left" vertical="center"/>
    </xf>
    <xf numFmtId="0" fontId="54" fillId="7" borderId="2" xfId="0" applyFont="1" applyFill="1" applyBorder="1" applyAlignment="1">
      <alignment vertical="center"/>
    </xf>
    <xf numFmtId="168" fontId="54" fillId="7" borderId="2" xfId="0" applyNumberFormat="1" applyFont="1" applyFill="1" applyBorder="1" applyAlignment="1">
      <alignment horizontal="center" vertical="center"/>
    </xf>
    <xf numFmtId="0" fontId="20" fillId="10" borderId="2" xfId="0" applyFont="1" applyFill="1" applyBorder="1" applyAlignment="1">
      <alignment horizontal="center" vertical="center" wrapText="1"/>
    </xf>
    <xf numFmtId="2" fontId="0" fillId="0" borderId="2" xfId="0" applyNumberFormat="1" applyBorder="1"/>
    <xf numFmtId="0" fontId="0" fillId="5" borderId="2" xfId="0" applyFill="1" applyBorder="1" applyAlignment="1" applyProtection="1">
      <alignment horizontal="center" vertical="center"/>
      <protection locked="0"/>
    </xf>
    <xf numFmtId="165" fontId="53" fillId="21" borderId="22" xfId="0" applyNumberFormat="1" applyFont="1" applyFill="1" applyBorder="1" applyAlignment="1">
      <alignment horizontal="center"/>
    </xf>
    <xf numFmtId="0" fontId="3" fillId="4" borderId="2" xfId="0" applyFont="1" applyFill="1" applyBorder="1" applyAlignment="1">
      <alignment horizontal="center" vertical="center" wrapText="1"/>
    </xf>
    <xf numFmtId="9" fontId="0" fillId="0" borderId="2" xfId="12" applyFont="1" applyBorder="1" applyAlignment="1">
      <alignment horizontal="center"/>
    </xf>
    <xf numFmtId="0" fontId="56" fillId="10" borderId="2" xfId="0" applyFont="1" applyFill="1" applyBorder="1" applyAlignment="1">
      <alignment horizontal="center" vertical="center" wrapText="1"/>
    </xf>
    <xf numFmtId="0" fontId="38" fillId="9" borderId="2" xfId="0" applyFont="1" applyFill="1" applyBorder="1" applyAlignment="1">
      <alignment horizontal="center" vertical="center" wrapText="1"/>
    </xf>
    <xf numFmtId="0" fontId="5" fillId="4" borderId="0" xfId="0" applyFont="1" applyFill="1" applyAlignment="1">
      <alignment horizontal="center" vertical="center"/>
    </xf>
    <xf numFmtId="2" fontId="5" fillId="4" borderId="2" xfId="0" applyNumberFormat="1" applyFont="1" applyFill="1" applyBorder="1" applyAlignment="1">
      <alignment vertical="center"/>
    </xf>
    <xf numFmtId="9" fontId="5" fillId="8" borderId="2" xfId="12" applyFont="1" applyFill="1" applyBorder="1" applyAlignment="1">
      <alignment horizontal="center" vertical="center"/>
    </xf>
    <xf numFmtId="2" fontId="5" fillId="8" borderId="2" xfId="0" applyNumberFormat="1" applyFont="1" applyFill="1" applyBorder="1" applyAlignment="1">
      <alignment vertical="center"/>
    </xf>
    <xf numFmtId="0" fontId="18" fillId="0" borderId="0" xfId="0" applyFont="1" applyAlignment="1">
      <alignment vertical="center"/>
    </xf>
    <xf numFmtId="0" fontId="57" fillId="0" borderId="2" xfId="0" applyFont="1" applyBorder="1" applyAlignment="1">
      <alignment horizontal="center" vertical="center"/>
    </xf>
    <xf numFmtId="2" fontId="38" fillId="10" borderId="2" xfId="0" applyNumberFormat="1" applyFont="1" applyFill="1" applyBorder="1"/>
    <xf numFmtId="2" fontId="38" fillId="9" borderId="2" xfId="0" applyNumberFormat="1" applyFont="1" applyFill="1" applyBorder="1"/>
    <xf numFmtId="0" fontId="19" fillId="7" borderId="0" xfId="0" applyFont="1" applyFill="1" applyAlignment="1">
      <alignment horizontal="center"/>
    </xf>
    <xf numFmtId="0" fontId="54" fillId="7" borderId="2" xfId="0" applyFont="1" applyFill="1" applyBorder="1" applyAlignment="1">
      <alignment horizontal="center" vertical="center" wrapText="1"/>
    </xf>
    <xf numFmtId="0" fontId="55" fillId="23" borderId="2" xfId="0" applyFont="1" applyFill="1" applyBorder="1" applyAlignment="1">
      <alignment horizontal="center" vertical="center"/>
    </xf>
    <xf numFmtId="0" fontId="54" fillId="23" borderId="2" xfId="0" applyFont="1" applyFill="1" applyBorder="1" applyAlignment="1">
      <alignment horizontal="center" vertical="center" wrapText="1"/>
    </xf>
    <xf numFmtId="0" fontId="58" fillId="22" borderId="2" xfId="0" applyFont="1" applyFill="1" applyBorder="1" applyAlignment="1">
      <alignment horizontal="center" vertical="center"/>
    </xf>
    <xf numFmtId="0" fontId="32" fillId="22" borderId="2" xfId="0" applyFont="1" applyFill="1" applyBorder="1" applyAlignment="1">
      <alignment horizontal="center" vertical="center" wrapText="1"/>
    </xf>
    <xf numFmtId="165" fontId="32" fillId="22" borderId="2" xfId="0" applyNumberFormat="1" applyFont="1" applyFill="1" applyBorder="1" applyAlignment="1">
      <alignment horizontal="right" vertical="center"/>
    </xf>
    <xf numFmtId="0" fontId="37" fillId="22" borderId="12" xfId="0" applyFont="1" applyFill="1" applyBorder="1" applyAlignment="1">
      <alignment horizontal="center" vertical="center"/>
    </xf>
    <xf numFmtId="0" fontId="37" fillId="22" borderId="9" xfId="0" applyFont="1" applyFill="1" applyBorder="1" applyAlignment="1">
      <alignment horizontal="center" vertical="center"/>
    </xf>
    <xf numFmtId="165" fontId="37" fillId="22" borderId="9" xfId="0" applyNumberFormat="1" applyFont="1" applyFill="1" applyBorder="1" applyAlignment="1">
      <alignment horizontal="right" vertical="center"/>
    </xf>
    <xf numFmtId="0" fontId="24" fillId="22" borderId="14" xfId="0" applyFont="1" applyFill="1" applyBorder="1" applyAlignment="1">
      <alignment horizontal="center" vertical="center" wrapText="1"/>
    </xf>
    <xf numFmtId="0" fontId="24" fillId="22" borderId="7" xfId="0" applyFont="1" applyFill="1" applyBorder="1" applyAlignment="1">
      <alignment horizontal="center" vertical="center" wrapText="1"/>
    </xf>
    <xf numFmtId="171" fontId="9" fillId="23" borderId="6" xfId="0" applyNumberFormat="1" applyFont="1" applyFill="1" applyBorder="1" applyAlignment="1">
      <alignment horizontal="center" vertical="center" wrapText="1"/>
    </xf>
    <xf numFmtId="171" fontId="13" fillId="22" borderId="6" xfId="0" applyNumberFormat="1" applyFont="1" applyFill="1" applyBorder="1" applyAlignment="1">
      <alignment horizontal="center" vertical="center" wrapText="1"/>
    </xf>
    <xf numFmtId="0" fontId="59" fillId="7" borderId="2" xfId="0" applyFont="1" applyFill="1" applyBorder="1" applyAlignment="1">
      <alignment horizontal="center" vertical="center" wrapText="1"/>
    </xf>
    <xf numFmtId="0" fontId="59" fillId="23" borderId="2" xfId="0" applyFont="1" applyFill="1" applyBorder="1" applyAlignment="1">
      <alignment horizontal="center" vertical="center" wrapText="1"/>
    </xf>
    <xf numFmtId="0" fontId="60" fillId="22" borderId="2" xfId="0" applyFont="1" applyFill="1" applyBorder="1" applyAlignment="1">
      <alignment horizontal="center" vertical="center" wrapText="1"/>
    </xf>
    <xf numFmtId="0" fontId="59" fillId="7" borderId="8" xfId="0" applyFont="1" applyFill="1" applyBorder="1" applyAlignment="1">
      <alignment horizontal="center" vertical="center" wrapText="1"/>
    </xf>
    <xf numFmtId="171" fontId="9" fillId="7" borderId="4" xfId="0" applyNumberFormat="1" applyFont="1" applyFill="1" applyBorder="1" applyAlignment="1">
      <alignment horizontal="center" vertical="center" wrapText="1"/>
    </xf>
    <xf numFmtId="0" fontId="4" fillId="21" borderId="23" xfId="0" applyFont="1" applyFill="1" applyBorder="1" applyAlignment="1">
      <alignment horizontal="center" vertical="center"/>
    </xf>
    <xf numFmtId="0" fontId="4" fillId="21" borderId="22" xfId="0" applyFont="1" applyFill="1" applyBorder="1" applyAlignment="1">
      <alignment horizontal="center" vertical="center"/>
    </xf>
    <xf numFmtId="0" fontId="0" fillId="7" borderId="2" xfId="0" applyFill="1" applyBorder="1" applyAlignment="1" applyProtection="1">
      <alignment horizontal="center" vertical="center"/>
      <protection locked="0"/>
    </xf>
    <xf numFmtId="0" fontId="0" fillId="23" borderId="2" xfId="0" applyFill="1" applyBorder="1" applyAlignment="1" applyProtection="1">
      <alignment horizontal="center" vertical="center"/>
      <protection locked="0"/>
    </xf>
    <xf numFmtId="0" fontId="0" fillId="23" borderId="0" xfId="0" applyFill="1" applyAlignment="1" applyProtection="1">
      <alignment vertical="center"/>
      <protection locked="0"/>
    </xf>
    <xf numFmtId="0" fontId="0" fillId="22" borderId="2" xfId="0" applyFill="1" applyBorder="1" applyAlignment="1" applyProtection="1">
      <alignment horizontal="center" vertical="center"/>
      <protection locked="0"/>
    </xf>
    <xf numFmtId="0" fontId="0" fillId="22" borderId="0" xfId="0" applyFill="1" applyAlignment="1" applyProtection="1">
      <alignment vertical="center"/>
      <protection locked="0"/>
    </xf>
    <xf numFmtId="165" fontId="15" fillId="7" borderId="2" xfId="10" applyNumberFormat="1" applyFont="1" applyFill="1" applyBorder="1" applyAlignment="1" applyProtection="1">
      <alignment horizontal="center" vertical="center" wrapText="1"/>
    </xf>
    <xf numFmtId="165" fontId="15" fillId="23" borderId="2" xfId="10" applyNumberFormat="1" applyFont="1" applyFill="1" applyBorder="1" applyAlignment="1" applyProtection="1">
      <alignment horizontal="center" vertical="center" wrapText="1"/>
    </xf>
    <xf numFmtId="165" fontId="15" fillId="22" borderId="2" xfId="10" applyNumberFormat="1" applyFont="1" applyFill="1" applyBorder="1" applyAlignment="1" applyProtection="1">
      <alignment horizontal="center" vertical="center" wrapText="1"/>
    </xf>
    <xf numFmtId="171" fontId="5" fillId="4" borderId="0" xfId="0" applyNumberFormat="1" applyFont="1" applyFill="1" applyAlignment="1">
      <alignment horizontal="center" vertical="center"/>
    </xf>
    <xf numFmtId="165" fontId="53" fillId="21" borderId="24" xfId="0" applyNumberFormat="1" applyFont="1" applyFill="1" applyBorder="1" applyAlignment="1">
      <alignment horizontal="center"/>
    </xf>
    <xf numFmtId="0" fontId="61" fillId="9" borderId="23" xfId="0" applyFont="1" applyFill="1" applyBorder="1" applyAlignment="1">
      <alignment horizontal="center" vertical="center"/>
    </xf>
    <xf numFmtId="171" fontId="61" fillId="9" borderId="25" xfId="0" applyNumberFormat="1" applyFont="1" applyFill="1" applyBorder="1" applyAlignment="1">
      <alignment horizontal="center" vertical="center"/>
    </xf>
    <xf numFmtId="168" fontId="62" fillId="0" borderId="9" xfId="0" applyNumberFormat="1" applyFont="1" applyBorder="1"/>
    <xf numFmtId="0" fontId="27" fillId="4" borderId="2" xfId="0" applyFont="1" applyFill="1" applyBorder="1" applyAlignment="1">
      <alignment horizontal="left" vertical="center"/>
    </xf>
    <xf numFmtId="0" fontId="27" fillId="4" borderId="9" xfId="0" applyFont="1" applyFill="1" applyBorder="1"/>
    <xf numFmtId="168" fontId="27" fillId="4" borderId="9" xfId="0" applyNumberFormat="1" applyFont="1" applyFill="1" applyBorder="1"/>
    <xf numFmtId="0" fontId="27" fillId="0" borderId="9" xfId="0" applyFont="1" applyBorder="1"/>
    <xf numFmtId="0" fontId="9" fillId="0" borderId="7" xfId="9" applyFont="1" applyBorder="1" applyAlignment="1" applyProtection="1">
      <alignment horizontal="center" vertical="center" wrapText="1"/>
      <protection locked="0"/>
    </xf>
    <xf numFmtId="0" fontId="54" fillId="26" borderId="2" xfId="0" applyFont="1" applyFill="1" applyBorder="1" applyAlignment="1">
      <alignment horizontal="center" vertical="center"/>
    </xf>
    <xf numFmtId="168" fontId="27" fillId="0" borderId="9" xfId="0" applyNumberFormat="1" applyFont="1" applyBorder="1"/>
    <xf numFmtId="0" fontId="64" fillId="11" borderId="2" xfId="0" applyFont="1" applyFill="1" applyBorder="1" applyAlignment="1">
      <alignment horizontal="center" vertical="center" wrapText="1"/>
    </xf>
    <xf numFmtId="0" fontId="27" fillId="0" borderId="11" xfId="0" applyFont="1" applyBorder="1"/>
    <xf numFmtId="0" fontId="15" fillId="0" borderId="0" xfId="0" applyFont="1"/>
    <xf numFmtId="168" fontId="27" fillId="0" borderId="11" xfId="0" applyNumberFormat="1" applyFont="1" applyBorder="1"/>
    <xf numFmtId="168" fontId="27" fillId="0" borderId="9" xfId="0" applyNumberFormat="1" applyFont="1" applyBorder="1" applyAlignment="1">
      <alignment horizontal="right"/>
    </xf>
    <xf numFmtId="0" fontId="27" fillId="0" borderId="0" xfId="0" applyFont="1"/>
    <xf numFmtId="168" fontId="27" fillId="0" borderId="0" xfId="0" applyNumberFormat="1" applyFont="1" applyAlignment="1">
      <alignment horizontal="right"/>
    </xf>
    <xf numFmtId="169" fontId="27" fillId="0" borderId="9" xfId="0" applyNumberFormat="1" applyFont="1" applyBorder="1"/>
    <xf numFmtId="0" fontId="27" fillId="0" borderId="13" xfId="0" applyFont="1" applyBorder="1"/>
    <xf numFmtId="168" fontId="27" fillId="0" borderId="13" xfId="0" applyNumberFormat="1" applyFont="1" applyBorder="1"/>
    <xf numFmtId="0" fontId="27" fillId="0" borderId="26" xfId="0" applyFont="1" applyBorder="1"/>
    <xf numFmtId="0" fontId="27" fillId="0" borderId="2" xfId="0" applyFont="1" applyBorder="1"/>
    <xf numFmtId="168" fontId="27" fillId="0" borderId="2" xfId="0" applyNumberFormat="1" applyFont="1" applyBorder="1"/>
    <xf numFmtId="0" fontId="64" fillId="27" borderId="2" xfId="0" applyFont="1" applyFill="1" applyBorder="1" applyAlignment="1">
      <alignment horizontal="center" vertical="center" wrapText="1"/>
    </xf>
    <xf numFmtId="0" fontId="30" fillId="27" borderId="2" xfId="0" applyFont="1" applyFill="1" applyBorder="1" applyAlignment="1">
      <alignment horizontal="left" vertical="center" wrapText="1"/>
    </xf>
    <xf numFmtId="0" fontId="30" fillId="27" borderId="2" xfId="0" applyFont="1" applyFill="1" applyBorder="1" applyAlignment="1">
      <alignment horizontal="center" vertical="center" wrapText="1"/>
    </xf>
    <xf numFmtId="0" fontId="28" fillId="27" borderId="2" xfId="0" applyFont="1" applyFill="1" applyBorder="1" applyAlignment="1">
      <alignment horizontal="center" vertical="center"/>
    </xf>
    <xf numFmtId="168" fontId="28" fillId="27" borderId="2" xfId="0" applyNumberFormat="1" applyFont="1" applyFill="1" applyBorder="1" applyAlignment="1">
      <alignment horizontal="center" vertical="center"/>
    </xf>
    <xf numFmtId="0" fontId="29" fillId="27" borderId="2" xfId="0" applyFont="1" applyFill="1" applyBorder="1" applyAlignment="1">
      <alignment horizontal="center" vertical="center"/>
    </xf>
    <xf numFmtId="165" fontId="28" fillId="27" borderId="2" xfId="0" applyNumberFormat="1" applyFont="1" applyFill="1" applyBorder="1" applyAlignment="1">
      <alignment horizontal="right" vertical="center"/>
    </xf>
    <xf numFmtId="168" fontId="27" fillId="0" borderId="0" xfId="0" applyNumberFormat="1" applyFont="1"/>
    <xf numFmtId="168" fontId="27" fillId="2" borderId="2" xfId="0" applyNumberFormat="1" applyFont="1" applyFill="1" applyBorder="1" applyAlignment="1">
      <alignment horizontal="center" vertical="center"/>
    </xf>
    <xf numFmtId="169" fontId="27" fillId="0" borderId="2" xfId="0" applyNumberFormat="1" applyFont="1" applyBorder="1" applyAlignment="1">
      <alignment horizontal="center" vertical="center"/>
    </xf>
    <xf numFmtId="0" fontId="54" fillId="26" borderId="2" xfId="0" applyFont="1" applyFill="1" applyBorder="1" applyAlignment="1">
      <alignment horizontal="center" vertical="center" wrapText="1"/>
    </xf>
    <xf numFmtId="0" fontId="54" fillId="26" borderId="2" xfId="0" applyFont="1" applyFill="1" applyBorder="1" applyAlignment="1">
      <alignment horizontal="left" vertical="center"/>
    </xf>
    <xf numFmtId="0" fontId="54" fillId="26" borderId="2" xfId="0" applyFont="1" applyFill="1" applyBorder="1" applyAlignment="1">
      <alignment vertical="center"/>
    </xf>
    <xf numFmtId="168" fontId="54" fillId="26" borderId="2" xfId="0" applyNumberFormat="1" applyFont="1" applyFill="1" applyBorder="1" applyAlignment="1">
      <alignment horizontal="center" vertical="center"/>
    </xf>
    <xf numFmtId="165" fontId="54" fillId="26" borderId="2" xfId="0" applyNumberFormat="1" applyFont="1" applyFill="1" applyBorder="1" applyAlignment="1">
      <alignment horizontal="right" vertical="center"/>
    </xf>
    <xf numFmtId="0" fontId="54" fillId="28" borderId="2" xfId="0" applyFont="1" applyFill="1" applyBorder="1" applyAlignment="1">
      <alignment horizontal="center" vertical="center"/>
    </xf>
    <xf numFmtId="0" fontId="27" fillId="0" borderId="10" xfId="0" applyFont="1" applyBorder="1"/>
    <xf numFmtId="168" fontId="27" fillId="0" borderId="27" xfId="0" applyNumberFormat="1" applyFont="1" applyBorder="1"/>
    <xf numFmtId="0" fontId="64" fillId="11" borderId="2" xfId="0" applyFont="1" applyFill="1" applyBorder="1" applyAlignment="1">
      <alignment horizontal="left" vertical="center" wrapText="1"/>
    </xf>
    <xf numFmtId="0" fontId="65" fillId="11" borderId="2" xfId="0" applyFont="1" applyFill="1" applyBorder="1" applyAlignment="1">
      <alignment horizontal="center" vertical="center"/>
    </xf>
    <xf numFmtId="168" fontId="65" fillId="11" borderId="2" xfId="0" applyNumberFormat="1" applyFont="1" applyFill="1" applyBorder="1" applyAlignment="1">
      <alignment horizontal="center" vertical="center"/>
    </xf>
    <xf numFmtId="0" fontId="54" fillId="11" borderId="2" xfId="0" applyFont="1" applyFill="1" applyBorder="1" applyAlignment="1">
      <alignment horizontal="center" vertical="center"/>
    </xf>
    <xf numFmtId="165" fontId="65" fillId="11" borderId="2" xfId="0" applyNumberFormat="1" applyFont="1" applyFill="1" applyBorder="1" applyAlignment="1">
      <alignment horizontal="right" vertical="center"/>
    </xf>
    <xf numFmtId="0" fontId="19" fillId="0" borderId="0" xfId="0" applyFont="1"/>
    <xf numFmtId="0" fontId="64" fillId="11" borderId="5" xfId="0" applyFont="1" applyFill="1" applyBorder="1" applyAlignment="1">
      <alignment horizontal="left" vertical="center" wrapText="1"/>
    </xf>
    <xf numFmtId="0" fontId="54" fillId="28" borderId="2" xfId="0" applyFont="1" applyFill="1" applyBorder="1" applyAlignment="1">
      <alignment horizontal="center" vertical="center" wrapText="1"/>
    </xf>
    <xf numFmtId="0" fontId="54" fillId="28" borderId="2" xfId="0" applyFont="1" applyFill="1" applyBorder="1" applyAlignment="1">
      <alignment horizontal="left" vertical="center"/>
    </xf>
    <xf numFmtId="0" fontId="54" fillId="28" borderId="2" xfId="0" applyFont="1" applyFill="1" applyBorder="1" applyAlignment="1">
      <alignment vertical="center"/>
    </xf>
    <xf numFmtId="168" fontId="54" fillId="28" borderId="2" xfId="0" applyNumberFormat="1" applyFont="1" applyFill="1" applyBorder="1" applyAlignment="1">
      <alignment horizontal="center" vertical="center"/>
    </xf>
    <xf numFmtId="165" fontId="54" fillId="28" borderId="2" xfId="0" applyNumberFormat="1" applyFont="1" applyFill="1" applyBorder="1" applyAlignment="1">
      <alignment horizontal="right" vertical="center"/>
    </xf>
    <xf numFmtId="0" fontId="54" fillId="29" borderId="2" xfId="0" applyFont="1" applyFill="1" applyBorder="1" applyAlignment="1">
      <alignment horizontal="center" vertical="center"/>
    </xf>
    <xf numFmtId="0" fontId="15" fillId="0" borderId="2" xfId="0" applyFont="1" applyBorder="1" applyAlignment="1">
      <alignment wrapText="1"/>
    </xf>
    <xf numFmtId="0" fontId="32" fillId="29" borderId="2" xfId="0" applyFont="1" applyFill="1" applyBorder="1" applyAlignment="1">
      <alignment horizontal="center" vertical="center" wrapText="1"/>
    </xf>
    <xf numFmtId="0" fontId="32" fillId="29" borderId="2" xfId="0" applyFont="1" applyFill="1" applyBorder="1" applyAlignment="1">
      <alignment horizontal="left" vertical="center"/>
    </xf>
    <xf numFmtId="0" fontId="32" fillId="29" borderId="2" xfId="0" applyFont="1" applyFill="1" applyBorder="1" applyAlignment="1">
      <alignment vertical="center"/>
    </xf>
    <xf numFmtId="168" fontId="32" fillId="29" borderId="2" xfId="0" applyNumberFormat="1" applyFont="1" applyFill="1" applyBorder="1" applyAlignment="1">
      <alignment horizontal="center" vertical="center"/>
    </xf>
    <xf numFmtId="0" fontId="32" fillId="29" borderId="2" xfId="0" applyFont="1" applyFill="1" applyBorder="1" applyAlignment="1">
      <alignment horizontal="center" vertical="center"/>
    </xf>
    <xf numFmtId="165" fontId="54" fillId="29" borderId="2" xfId="0" applyNumberFormat="1" applyFont="1" applyFill="1" applyBorder="1" applyAlignment="1">
      <alignment horizontal="right" vertical="center"/>
    </xf>
    <xf numFmtId="0" fontId="0" fillId="7" borderId="0" xfId="0" applyFill="1" applyAlignment="1">
      <alignment horizontal="center" vertical="center"/>
    </xf>
    <xf numFmtId="0" fontId="24" fillId="26" borderId="14" xfId="0" applyFont="1" applyFill="1" applyBorder="1" applyAlignment="1">
      <alignment horizontal="center" vertical="center"/>
    </xf>
    <xf numFmtId="0" fontId="24" fillId="26" borderId="7" xfId="0" applyFont="1" applyFill="1" applyBorder="1" applyAlignment="1">
      <alignment horizontal="center" vertical="center"/>
    </xf>
    <xf numFmtId="0" fontId="24" fillId="26" borderId="8" xfId="0" applyFont="1" applyFill="1" applyBorder="1" applyAlignment="1">
      <alignment horizontal="center" vertical="center"/>
    </xf>
    <xf numFmtId="0" fontId="37" fillId="26" borderId="12" xfId="0" applyFont="1" applyFill="1" applyBorder="1" applyAlignment="1">
      <alignment horizontal="center" vertical="center"/>
    </xf>
    <xf numFmtId="0" fontId="37" fillId="26" borderId="9" xfId="0" applyFont="1" applyFill="1" applyBorder="1" applyAlignment="1">
      <alignment horizontal="center" vertical="center"/>
    </xf>
    <xf numFmtId="165" fontId="37" fillId="26" borderId="9" xfId="0" applyNumberFormat="1" applyFont="1" applyFill="1" applyBorder="1" applyAlignment="1">
      <alignment horizontal="right" vertical="center"/>
    </xf>
    <xf numFmtId="0" fontId="16" fillId="30" borderId="14" xfId="0" applyFont="1" applyFill="1" applyBorder="1" applyAlignment="1">
      <alignment horizontal="center" vertical="center"/>
    </xf>
    <xf numFmtId="0" fontId="16" fillId="30" borderId="7" xfId="0" applyFont="1" applyFill="1" applyBorder="1" applyAlignment="1">
      <alignment horizontal="center" vertical="center"/>
    </xf>
    <xf numFmtId="0" fontId="17" fillId="30" borderId="12" xfId="0" applyFont="1" applyFill="1" applyBorder="1" applyAlignment="1">
      <alignment horizontal="center" vertical="center"/>
    </xf>
    <xf numFmtId="0" fontId="37" fillId="30" borderId="9" xfId="0" applyFont="1" applyFill="1" applyBorder="1" applyAlignment="1">
      <alignment horizontal="center" vertical="center"/>
    </xf>
    <xf numFmtId="165" fontId="37" fillId="30" borderId="9" xfId="0" applyNumberFormat="1" applyFont="1" applyFill="1" applyBorder="1" applyAlignment="1">
      <alignment horizontal="right" vertical="center"/>
    </xf>
    <xf numFmtId="0" fontId="24" fillId="29" borderId="14" xfId="0" applyFont="1" applyFill="1" applyBorder="1" applyAlignment="1">
      <alignment horizontal="center" vertical="center"/>
    </xf>
    <xf numFmtId="0" fontId="24" fillId="29" borderId="7" xfId="0" applyFont="1" applyFill="1" applyBorder="1" applyAlignment="1">
      <alignment horizontal="center" vertical="center"/>
    </xf>
    <xf numFmtId="0" fontId="24" fillId="29" borderId="8" xfId="0" applyFont="1" applyFill="1" applyBorder="1" applyAlignment="1">
      <alignment horizontal="center" vertical="center"/>
    </xf>
    <xf numFmtId="0" fontId="37" fillId="29" borderId="12" xfId="0" applyFont="1" applyFill="1" applyBorder="1" applyAlignment="1">
      <alignment horizontal="center" vertical="center"/>
    </xf>
    <xf numFmtId="0" fontId="37" fillId="29" borderId="9" xfId="0" applyFont="1" applyFill="1" applyBorder="1" applyAlignment="1">
      <alignment horizontal="center" vertical="center"/>
    </xf>
    <xf numFmtId="165" fontId="37" fillId="29" borderId="9" xfId="0" applyNumberFormat="1" applyFont="1" applyFill="1" applyBorder="1" applyAlignment="1">
      <alignment horizontal="right" vertical="center"/>
    </xf>
    <xf numFmtId="0" fontId="15" fillId="26" borderId="2" xfId="9" applyFont="1" applyFill="1" applyBorder="1" applyAlignment="1" applyProtection="1">
      <alignment horizontal="center" vertical="center"/>
      <protection locked="0"/>
    </xf>
    <xf numFmtId="0" fontId="15" fillId="26" borderId="2" xfId="5" applyFont="1" applyFill="1" applyBorder="1" applyAlignment="1" applyProtection="1">
      <alignment vertical="center"/>
      <protection locked="0"/>
    </xf>
    <xf numFmtId="2" fontId="15" fillId="26" borderId="2" xfId="10" applyNumberFormat="1" applyFont="1" applyFill="1" applyBorder="1" applyAlignment="1" applyProtection="1">
      <alignment horizontal="center" vertical="center" wrapText="1"/>
    </xf>
    <xf numFmtId="0" fontId="15" fillId="30" borderId="2" xfId="9" applyFont="1" applyFill="1" applyBorder="1" applyAlignment="1" applyProtection="1">
      <alignment horizontal="center" vertical="center"/>
      <protection locked="0"/>
    </xf>
    <xf numFmtId="0" fontId="15" fillId="30" borderId="2" xfId="5" applyFont="1" applyFill="1" applyBorder="1" applyAlignment="1" applyProtection="1">
      <alignment vertical="center"/>
      <protection locked="0"/>
    </xf>
    <xf numFmtId="2" fontId="15" fillId="30" borderId="2" xfId="10" applyNumberFormat="1" applyFont="1" applyFill="1" applyBorder="1" applyAlignment="1" applyProtection="1">
      <alignment horizontal="center" vertical="center" wrapText="1"/>
    </xf>
    <xf numFmtId="0" fontId="15" fillId="29" borderId="2" xfId="9" applyFont="1" applyFill="1" applyBorder="1" applyAlignment="1" applyProtection="1">
      <alignment horizontal="center" vertical="center"/>
      <protection locked="0"/>
    </xf>
    <xf numFmtId="0" fontId="15" fillId="29" borderId="2" xfId="5" applyFont="1" applyFill="1" applyBorder="1" applyAlignment="1" applyProtection="1">
      <alignment vertical="center"/>
      <protection locked="0"/>
    </xf>
    <xf numFmtId="2" fontId="15" fillId="29" borderId="2" xfId="10" applyNumberFormat="1" applyFont="1" applyFill="1" applyBorder="1" applyAlignment="1" applyProtection="1">
      <alignment horizontal="center" vertical="center" wrapText="1"/>
    </xf>
    <xf numFmtId="0" fontId="63" fillId="26" borderId="6" xfId="0" applyFont="1" applyFill="1" applyBorder="1" applyAlignment="1" applyProtection="1">
      <alignment vertical="center"/>
      <protection locked="0"/>
    </xf>
    <xf numFmtId="0" fontId="63" fillId="26" borderId="2" xfId="0" applyFont="1" applyFill="1" applyBorder="1" applyAlignment="1" applyProtection="1">
      <alignment horizontal="center" vertical="center"/>
      <protection locked="0"/>
    </xf>
    <xf numFmtId="0" fontId="63" fillId="26" borderId="2" xfId="0" applyFont="1" applyFill="1" applyBorder="1" applyAlignment="1" applyProtection="1">
      <alignment vertical="center"/>
      <protection locked="0"/>
    </xf>
    <xf numFmtId="165" fontId="63" fillId="26" borderId="2" xfId="0" applyNumberFormat="1" applyFont="1" applyFill="1" applyBorder="1" applyAlignment="1" applyProtection="1">
      <alignment vertical="center"/>
      <protection locked="0"/>
    </xf>
    <xf numFmtId="165" fontId="15" fillId="26" borderId="2" xfId="10" applyNumberFormat="1" applyFont="1" applyFill="1" applyBorder="1" applyAlignment="1" applyProtection="1">
      <alignment horizontal="center" vertical="center" wrapText="1"/>
    </xf>
    <xf numFmtId="0" fontId="63" fillId="26" borderId="0" xfId="0" applyFont="1" applyFill="1" applyAlignment="1" applyProtection="1">
      <alignment vertical="center"/>
      <protection locked="0"/>
    </xf>
    <xf numFmtId="0" fontId="63" fillId="30" borderId="6" xfId="0" applyFont="1" applyFill="1" applyBorder="1" applyAlignment="1" applyProtection="1">
      <alignment vertical="center"/>
      <protection locked="0"/>
    </xf>
    <xf numFmtId="0" fontId="63" fillId="30" borderId="2" xfId="0" applyFont="1" applyFill="1" applyBorder="1" applyAlignment="1" applyProtection="1">
      <alignment horizontal="center" vertical="center"/>
      <protection locked="0"/>
    </xf>
    <xf numFmtId="0" fontId="63" fillId="30" borderId="2" xfId="0" applyFont="1" applyFill="1" applyBorder="1" applyAlignment="1" applyProtection="1">
      <alignment vertical="center"/>
      <protection locked="0"/>
    </xf>
    <xf numFmtId="165" fontId="63" fillId="30" borderId="2" xfId="0" applyNumberFormat="1" applyFont="1" applyFill="1" applyBorder="1" applyAlignment="1" applyProtection="1">
      <alignment vertical="center"/>
      <protection locked="0"/>
    </xf>
    <xf numFmtId="165" fontId="15" fillId="30" borderId="2" xfId="10" applyNumberFormat="1" applyFont="1" applyFill="1" applyBorder="1" applyAlignment="1" applyProtection="1">
      <alignment horizontal="center" vertical="center" wrapText="1"/>
    </xf>
    <xf numFmtId="0" fontId="63" fillId="30" borderId="0" xfId="0" applyFont="1" applyFill="1" applyAlignment="1" applyProtection="1">
      <alignment vertical="center"/>
      <protection locked="0"/>
    </xf>
    <xf numFmtId="0" fontId="63" fillId="29" borderId="6" xfId="0" applyFont="1" applyFill="1" applyBorder="1" applyAlignment="1" applyProtection="1">
      <alignment vertical="center"/>
      <protection locked="0"/>
    </xf>
    <xf numFmtId="0" fontId="63" fillId="29" borderId="2" xfId="0" applyFont="1" applyFill="1" applyBorder="1" applyAlignment="1" applyProtection="1">
      <alignment horizontal="center" vertical="center"/>
      <protection locked="0"/>
    </xf>
    <xf numFmtId="0" fontId="63" fillId="29" borderId="2" xfId="0" applyFont="1" applyFill="1" applyBorder="1" applyAlignment="1" applyProtection="1">
      <alignment vertical="center"/>
      <protection locked="0"/>
    </xf>
    <xf numFmtId="165" fontId="63" fillId="29" borderId="2" xfId="0" applyNumberFormat="1" applyFont="1" applyFill="1" applyBorder="1" applyAlignment="1" applyProtection="1">
      <alignment vertical="center"/>
      <protection locked="0"/>
    </xf>
    <xf numFmtId="165" fontId="15" fillId="29" borderId="2" xfId="10" applyNumberFormat="1" applyFont="1" applyFill="1" applyBorder="1" applyAlignment="1" applyProtection="1">
      <alignment horizontal="center" vertical="center" wrapText="1"/>
    </xf>
    <xf numFmtId="0" fontId="63" fillId="29" borderId="0" xfId="0" applyFont="1" applyFill="1" applyAlignment="1" applyProtection="1">
      <alignment vertical="center"/>
      <protection locked="0"/>
    </xf>
    <xf numFmtId="0" fontId="0" fillId="26" borderId="6" xfId="0" applyFill="1" applyBorder="1" applyAlignment="1" applyProtection="1">
      <alignment vertical="center"/>
      <protection locked="0"/>
    </xf>
    <xf numFmtId="0" fontId="0" fillId="26" borderId="2" xfId="0" applyFill="1" applyBorder="1" applyAlignment="1" applyProtection="1">
      <alignment vertical="center"/>
      <protection locked="0"/>
    </xf>
    <xf numFmtId="0" fontId="0" fillId="30" borderId="6" xfId="0" applyFill="1" applyBorder="1" applyAlignment="1" applyProtection="1">
      <alignment vertical="center"/>
      <protection locked="0"/>
    </xf>
    <xf numFmtId="0" fontId="0" fillId="30" borderId="2" xfId="0" applyFill="1" applyBorder="1" applyAlignment="1" applyProtection="1">
      <alignment vertical="center"/>
      <protection locked="0"/>
    </xf>
    <xf numFmtId="0" fontId="0" fillId="29" borderId="6" xfId="0" applyFill="1" applyBorder="1" applyAlignment="1" applyProtection="1">
      <alignment vertical="center"/>
      <protection locked="0"/>
    </xf>
    <xf numFmtId="0" fontId="0" fillId="29" borderId="2" xfId="0" applyFill="1" applyBorder="1" applyAlignment="1" applyProtection="1">
      <alignment vertical="center"/>
      <protection locked="0"/>
    </xf>
    <xf numFmtId="0" fontId="0" fillId="26" borderId="2" xfId="0" applyFill="1" applyBorder="1" applyAlignment="1" applyProtection="1">
      <alignment horizontal="center"/>
      <protection locked="0"/>
    </xf>
    <xf numFmtId="0" fontId="0" fillId="26" borderId="2" xfId="0" applyFill="1" applyBorder="1" applyProtection="1">
      <protection locked="0"/>
    </xf>
    <xf numFmtId="2" fontId="0" fillId="26" borderId="2" xfId="2" applyNumberFormat="1" applyFont="1" applyFill="1" applyBorder="1" applyProtection="1">
      <protection locked="0"/>
    </xf>
    <xf numFmtId="164" fontId="0" fillId="26" borderId="2" xfId="2" applyFont="1" applyFill="1" applyBorder="1" applyProtection="1">
      <protection locked="0"/>
    </xf>
    <xf numFmtId="164" fontId="0" fillId="26" borderId="2" xfId="2" applyFont="1" applyFill="1" applyBorder="1" applyProtection="1"/>
    <xf numFmtId="0" fontId="0" fillId="30" borderId="2" xfId="0" applyFill="1" applyBorder="1" applyAlignment="1" applyProtection="1">
      <alignment horizontal="center"/>
      <protection locked="0"/>
    </xf>
    <xf numFmtId="0" fontId="0" fillId="30" borderId="2" xfId="0" applyFill="1" applyBorder="1" applyProtection="1">
      <protection locked="0"/>
    </xf>
    <xf numFmtId="2" fontId="0" fillId="30" borderId="2" xfId="2" applyNumberFormat="1" applyFont="1" applyFill="1" applyBorder="1" applyProtection="1">
      <protection locked="0"/>
    </xf>
    <xf numFmtId="164" fontId="0" fillId="30" borderId="2" xfId="2" applyFont="1" applyFill="1" applyBorder="1" applyProtection="1">
      <protection locked="0"/>
    </xf>
    <xf numFmtId="164" fontId="0" fillId="30" borderId="2" xfId="2" applyFont="1" applyFill="1" applyBorder="1" applyProtection="1"/>
    <xf numFmtId="0" fontId="0" fillId="29" borderId="2" xfId="0" applyFill="1" applyBorder="1" applyAlignment="1" applyProtection="1">
      <alignment horizontal="center"/>
      <protection locked="0"/>
    </xf>
    <xf numFmtId="0" fontId="0" fillId="29" borderId="2" xfId="0" applyFill="1" applyBorder="1" applyProtection="1">
      <protection locked="0"/>
    </xf>
    <xf numFmtId="2" fontId="0" fillId="29" borderId="2" xfId="2" applyNumberFormat="1" applyFont="1" applyFill="1" applyBorder="1" applyProtection="1">
      <protection locked="0"/>
    </xf>
    <xf numFmtId="164" fontId="0" fillId="29" borderId="2" xfId="2" applyFont="1" applyFill="1" applyBorder="1" applyProtection="1">
      <protection locked="0"/>
    </xf>
    <xf numFmtId="164" fontId="0" fillId="29" borderId="2" xfId="2" applyFont="1" applyFill="1" applyBorder="1" applyProtection="1"/>
    <xf numFmtId="0" fontId="59" fillId="26" borderId="2" xfId="0" applyFont="1" applyFill="1" applyBorder="1" applyAlignment="1">
      <alignment horizontal="center" vertical="center" wrapText="1"/>
    </xf>
    <xf numFmtId="168" fontId="9" fillId="26" borderId="6" xfId="0" applyNumberFormat="1" applyFont="1" applyFill="1" applyBorder="1" applyAlignment="1">
      <alignment horizontal="center" vertical="center" wrapText="1"/>
    </xf>
    <xf numFmtId="0" fontId="66" fillId="30" borderId="14" xfId="0" applyFont="1" applyFill="1" applyBorder="1" applyAlignment="1">
      <alignment horizontal="center" vertical="center" wrapText="1"/>
    </xf>
    <xf numFmtId="171" fontId="47" fillId="30" borderId="1" xfId="0" applyNumberFormat="1" applyFont="1" applyFill="1" applyBorder="1" applyAlignment="1">
      <alignment horizontal="center" vertical="center" wrapText="1"/>
    </xf>
    <xf numFmtId="0" fontId="67" fillId="31" borderId="2" xfId="0" applyFont="1" applyFill="1" applyBorder="1" applyAlignment="1">
      <alignment horizontal="center" vertical="center" wrapText="1"/>
    </xf>
    <xf numFmtId="168" fontId="68" fillId="31" borderId="6" xfId="0" applyNumberFormat="1" applyFont="1" applyFill="1" applyBorder="1" applyAlignment="1">
      <alignment horizontal="center" vertical="center" wrapText="1"/>
    </xf>
    <xf numFmtId="0" fontId="32" fillId="9" borderId="9" xfId="0" applyFont="1" applyFill="1" applyBorder="1" applyAlignment="1">
      <alignment horizontal="center" vertical="center"/>
    </xf>
    <xf numFmtId="165" fontId="40" fillId="7" borderId="0" xfId="0" applyNumberFormat="1" applyFont="1" applyFill="1" applyAlignment="1">
      <alignment horizontal="center" vertical="center"/>
    </xf>
    <xf numFmtId="0" fontId="19" fillId="7" borderId="0" xfId="0" applyFont="1" applyFill="1" applyAlignment="1">
      <alignment horizontal="center" vertical="center"/>
    </xf>
    <xf numFmtId="0" fontId="69" fillId="0" borderId="2" xfId="0" applyFont="1" applyBorder="1" applyAlignment="1">
      <alignment vertical="center"/>
    </xf>
    <xf numFmtId="0" fontId="69" fillId="0" borderId="2" xfId="0" applyFont="1" applyBorder="1" applyAlignment="1">
      <alignment vertical="center" wrapText="1"/>
    </xf>
    <xf numFmtId="165" fontId="26" fillId="5" borderId="2" xfId="0" applyNumberFormat="1" applyFont="1" applyFill="1" applyBorder="1" applyAlignment="1" applyProtection="1">
      <alignment horizontal="center" vertical="center"/>
      <protection locked="0"/>
    </xf>
    <xf numFmtId="165" fontId="61" fillId="9" borderId="25" xfId="0" applyNumberFormat="1" applyFont="1" applyFill="1" applyBorder="1" applyAlignment="1">
      <alignment horizontal="center" vertical="center"/>
    </xf>
    <xf numFmtId="0" fontId="70" fillId="32" borderId="2" xfId="0" applyFont="1" applyFill="1" applyBorder="1" applyAlignment="1">
      <alignment horizontal="center"/>
    </xf>
    <xf numFmtId="0" fontId="71" fillId="8" borderId="9" xfId="0" applyFont="1" applyFill="1" applyBorder="1" applyAlignment="1">
      <alignment horizontal="left"/>
    </xf>
    <xf numFmtId="0" fontId="72" fillId="8" borderId="2" xfId="0" applyFont="1" applyFill="1" applyBorder="1" applyAlignment="1" applyProtection="1">
      <alignment vertical="center"/>
      <protection locked="0"/>
    </xf>
    <xf numFmtId="165" fontId="72" fillId="8" borderId="2" xfId="0" applyNumberFormat="1" applyFont="1" applyFill="1" applyBorder="1" applyAlignment="1" applyProtection="1">
      <alignment vertical="center"/>
      <protection locked="0"/>
    </xf>
    <xf numFmtId="0" fontId="1" fillId="33" borderId="2" xfId="0" applyFont="1" applyFill="1" applyBorder="1" applyAlignment="1">
      <alignment horizontal="center"/>
    </xf>
    <xf numFmtId="0" fontId="27" fillId="0" borderId="9" xfId="0" applyFont="1" applyBorder="1" applyAlignment="1">
      <alignment horizontal="left"/>
    </xf>
    <xf numFmtId="0" fontId="27" fillId="2" borderId="9" xfId="0" applyFont="1" applyFill="1" applyBorder="1"/>
    <xf numFmtId="168" fontId="27" fillId="2" borderId="9" xfId="0" applyNumberFormat="1" applyFont="1" applyFill="1" applyBorder="1"/>
    <xf numFmtId="168" fontId="27" fillId="2" borderId="2" xfId="0" applyNumberFormat="1" applyFont="1" applyFill="1" applyBorder="1"/>
    <xf numFmtId="0" fontId="73" fillId="2" borderId="2" xfId="0" applyFont="1" applyFill="1" applyBorder="1" applyAlignment="1">
      <alignment horizontal="left" vertical="center"/>
    </xf>
    <xf numFmtId="0" fontId="27" fillId="2" borderId="26" xfId="0" applyFont="1" applyFill="1" applyBorder="1"/>
    <xf numFmtId="0" fontId="0" fillId="2" borderId="0" xfId="0" applyFill="1" applyAlignment="1">
      <alignment horizontal="left" wrapText="1"/>
    </xf>
    <xf numFmtId="0" fontId="0" fillId="0" borderId="0" xfId="5" applyFont="1" applyAlignment="1">
      <alignment horizontal="left" wrapText="1"/>
    </xf>
    <xf numFmtId="0" fontId="13" fillId="3" borderId="0" xfId="5" applyFont="1" applyFill="1" applyAlignment="1">
      <alignment horizontal="center" vertical="center"/>
    </xf>
    <xf numFmtId="0" fontId="9" fillId="0" borderId="0" xfId="5" applyFont="1" applyAlignment="1">
      <alignment horizontal="center" wrapText="1"/>
    </xf>
    <xf numFmtId="0" fontId="6" fillId="0" borderId="0" xfId="5" applyFont="1" applyAlignment="1">
      <alignment horizontal="left" vertical="top" wrapText="1"/>
    </xf>
    <xf numFmtId="0" fontId="1" fillId="2" borderId="0" xfId="5" applyFill="1" applyAlignment="1">
      <alignment horizontal="left" vertical="center" wrapText="1"/>
    </xf>
    <xf numFmtId="0" fontId="38" fillId="3" borderId="2" xfId="0" applyFont="1" applyFill="1" applyBorder="1" applyAlignment="1">
      <alignment horizontal="center" vertical="center"/>
    </xf>
    <xf numFmtId="0" fontId="19" fillId="7" borderId="2" xfId="0" applyFont="1" applyFill="1" applyBorder="1" applyAlignment="1">
      <alignment horizontal="center" vertical="center"/>
    </xf>
    <xf numFmtId="0" fontId="38" fillId="3" borderId="0" xfId="0" applyFont="1" applyFill="1" applyAlignment="1">
      <alignment horizontal="center" vertical="center"/>
    </xf>
    <xf numFmtId="0" fontId="39" fillId="9" borderId="2" xfId="0" applyFont="1" applyFill="1" applyBorder="1" applyAlignment="1">
      <alignment horizontal="center" vertical="center"/>
    </xf>
    <xf numFmtId="0" fontId="16" fillId="0" borderId="0" xfId="0" applyFont="1" applyAlignment="1">
      <alignment horizontal="left" vertical="center" wrapText="1"/>
    </xf>
    <xf numFmtId="0" fontId="37" fillId="26" borderId="7" xfId="0" applyFont="1" applyFill="1" applyBorder="1" applyAlignment="1">
      <alignment horizontal="center" vertical="center" wrapText="1"/>
    </xf>
    <xf numFmtId="0" fontId="16" fillId="30" borderId="7" xfId="0" applyFont="1" applyFill="1" applyBorder="1" applyAlignment="1">
      <alignment horizontal="center" vertical="center" wrapText="1"/>
    </xf>
    <xf numFmtId="0" fontId="32" fillId="29" borderId="7" xfId="0" applyFont="1" applyFill="1" applyBorder="1" applyAlignment="1">
      <alignment horizontal="center" vertical="center" wrapText="1"/>
    </xf>
    <xf numFmtId="0" fontId="37" fillId="7" borderId="7" xfId="0" applyFont="1" applyFill="1" applyBorder="1" applyAlignment="1">
      <alignment horizontal="center" vertical="center" wrapText="1"/>
    </xf>
    <xf numFmtId="0" fontId="37" fillId="23" borderId="7" xfId="0" applyFont="1" applyFill="1" applyBorder="1" applyAlignment="1">
      <alignment horizontal="center" vertical="center" wrapText="1"/>
    </xf>
    <xf numFmtId="0" fontId="24" fillId="22" borderId="7" xfId="0" applyFont="1" applyFill="1" applyBorder="1" applyAlignment="1">
      <alignment horizontal="center" vertical="center" wrapText="1"/>
    </xf>
    <xf numFmtId="0" fontId="9" fillId="0" borderId="0" xfId="6" applyFont="1" applyAlignment="1" applyProtection="1">
      <alignment horizontal="center" vertical="center" wrapText="1"/>
      <protection locked="0"/>
    </xf>
    <xf numFmtId="0" fontId="45" fillId="13" borderId="0" xfId="7" applyFont="1" applyFill="1" applyAlignment="1" applyProtection="1">
      <alignment horizontal="center" vertical="center" wrapText="1"/>
      <protection locked="0"/>
    </xf>
    <xf numFmtId="0" fontId="45" fillId="13" borderId="0" xfId="0" applyFont="1" applyFill="1" applyAlignment="1" applyProtection="1">
      <alignment horizontal="center" vertical="center" wrapText="1"/>
      <protection locked="0"/>
    </xf>
    <xf numFmtId="0" fontId="9" fillId="0" borderId="14" xfId="9" applyFont="1" applyBorder="1" applyAlignment="1" applyProtection="1">
      <alignment horizontal="center" vertical="center" wrapText="1"/>
      <protection locked="0"/>
    </xf>
    <xf numFmtId="0" fontId="9" fillId="0" borderId="7" xfId="9" applyFont="1" applyBorder="1" applyAlignment="1" applyProtection="1">
      <alignment horizontal="center" vertical="center" wrapText="1"/>
      <protection locked="0"/>
    </xf>
    <xf numFmtId="0" fontId="0" fillId="0" borderId="3" xfId="0" applyBorder="1" applyAlignment="1">
      <alignment horizontal="left" vertical="center"/>
    </xf>
    <xf numFmtId="0" fontId="4" fillId="9" borderId="0" xfId="0" applyFont="1" applyFill="1" applyAlignment="1">
      <alignment horizontal="center" vertical="center"/>
    </xf>
    <xf numFmtId="0" fontId="19" fillId="7" borderId="0" xfId="0" applyFont="1" applyFill="1" applyAlignment="1">
      <alignment horizontal="center" vertical="center"/>
    </xf>
    <xf numFmtId="0" fontId="4" fillId="9" borderId="0" xfId="0" applyFont="1" applyFill="1" applyAlignment="1" applyProtection="1">
      <alignment horizontal="center" vertical="center"/>
      <protection locked="0"/>
    </xf>
    <xf numFmtId="0" fontId="19" fillId="7" borderId="0" xfId="0" applyFont="1" applyFill="1" applyAlignment="1">
      <alignment horizontal="center"/>
    </xf>
    <xf numFmtId="0" fontId="14" fillId="9" borderId="0" xfId="0" applyFont="1" applyFill="1" applyAlignment="1" applyProtection="1">
      <alignment horizontal="center" vertical="center" wrapText="1"/>
      <protection locked="0"/>
    </xf>
    <xf numFmtId="0" fontId="3" fillId="9" borderId="5" xfId="0"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protection locked="0"/>
    </xf>
    <xf numFmtId="0" fontId="0" fillId="7" borderId="19" xfId="0" applyFill="1" applyBorder="1" applyAlignment="1">
      <alignment horizontal="center" vertical="center"/>
    </xf>
    <xf numFmtId="0" fontId="22" fillId="0" borderId="19" xfId="0" applyFont="1" applyBorder="1" applyAlignment="1">
      <alignment horizontal="center" vertical="center"/>
    </xf>
  </cellXfs>
  <cellStyles count="13">
    <cellStyle name="Monétaire" xfId="2" builtinId="4"/>
    <cellStyle name="Monétaire 2" xfId="10" xr:uid="{00000000-0005-0000-0000-000001000000}"/>
    <cellStyle name="Normal" xfId="0" builtinId="0"/>
    <cellStyle name="Normal 2" xfId="1" xr:uid="{00000000-0005-0000-0000-000003000000}"/>
    <cellStyle name="Normal 2 2" xfId="3" xr:uid="{00000000-0005-0000-0000-000004000000}"/>
    <cellStyle name="Normal 2 3" xfId="4" xr:uid="{00000000-0005-0000-0000-000005000000}"/>
    <cellStyle name="Normal 2 3 2" xfId="5" xr:uid="{00000000-0005-0000-0000-000006000000}"/>
    <cellStyle name="Normal 2 3 3" xfId="8" xr:uid="{00000000-0005-0000-0000-000007000000}"/>
    <cellStyle name="Normal 2 4 2" xfId="9" xr:uid="{00000000-0005-0000-0000-000008000000}"/>
    <cellStyle name="Normal 3" xfId="11" xr:uid="{2685FB51-D98C-4870-B267-D8403E1BA913}"/>
    <cellStyle name="Normal 4" xfId="6" xr:uid="{00000000-0005-0000-0000-000009000000}"/>
    <cellStyle name="Normal 4 2" xfId="7" xr:uid="{00000000-0005-0000-0000-00000A000000}"/>
    <cellStyle name="Pourcentage" xfId="12" builtinId="5"/>
  </cellStyles>
  <dxfs count="429">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s>
  <tableStyles count="0" defaultTableStyle="TableStyleMedium2" defaultPivotStyle="PivotStyleLight16"/>
  <colors>
    <mruColors>
      <color rgb="FF008193"/>
      <color rgb="FFFF85FF"/>
      <color rgb="FFCC00FF"/>
      <color rgb="FF6666FF"/>
      <color rgb="FF9966FF"/>
      <color rgb="FFCCCCFF"/>
      <color rgb="FF6600FF"/>
      <color rgb="FF8BC8D9"/>
      <color rgb="FF39A5A0"/>
      <color rgb="FFFFE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304800</xdr:colOff>
      <xdr:row>1</xdr:row>
      <xdr:rowOff>304800</xdr:rowOff>
    </xdr:to>
    <xdr:sp macro="" textlink="">
      <xdr:nvSpPr>
        <xdr:cNvPr id="1025" name="&lt;A04B360C-D692-423C-A2E9-D03D2BC7D350&gt;" descr="CP_LOGO_TYPO.png">
          <a:extLst>
            <a:ext uri="{FF2B5EF4-FFF2-40B4-BE49-F238E27FC236}">
              <a16:creationId xmlns:a16="http://schemas.microsoft.com/office/drawing/2014/main" id="{CCAACD25-C06A-5415-3BD9-EC4CFC19C931}"/>
            </a:ext>
          </a:extLst>
        </xdr:cNvPr>
        <xdr:cNvSpPr>
          <a:spLocks noChangeAspect="1" noChangeArrowheads="1"/>
        </xdr:cNvSpPr>
      </xdr:nvSpPr>
      <xdr:spPr bwMode="auto">
        <a:xfrm>
          <a:off x="0" y="20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3" name="&lt;A04B360C-D692-423C-A2E9-D03D2BC7D350&gt;" descr="CP_LOGO_TYPO.png">
          <a:extLst>
            <a:ext uri="{FF2B5EF4-FFF2-40B4-BE49-F238E27FC236}">
              <a16:creationId xmlns:a16="http://schemas.microsoft.com/office/drawing/2014/main" id="{F0E1AA56-D5CF-4C88-87E0-8A93717AA076}"/>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4" name="&lt;A04B360C-D692-423C-A2E9-D03D2BC7D350&gt;" descr="CP_LOGO_TYPO.png">
          <a:extLst>
            <a:ext uri="{FF2B5EF4-FFF2-40B4-BE49-F238E27FC236}">
              <a16:creationId xmlns:a16="http://schemas.microsoft.com/office/drawing/2014/main" id="{7184195E-B9B5-495D-BF1B-B82C76B1E65F}"/>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5" name="&lt;A04B360C-D692-423C-A2E9-D03D2BC7D350&gt;" descr="CP_LOGO_TYPO.png">
          <a:extLst>
            <a:ext uri="{FF2B5EF4-FFF2-40B4-BE49-F238E27FC236}">
              <a16:creationId xmlns:a16="http://schemas.microsoft.com/office/drawing/2014/main" id="{DB3B3BA2-DDFE-4328-91C0-D5F6FE72202D}"/>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as-cui/Dossiers%20travail/Users/camro/Desktop/nego%20partner/Tr&#233;ves/tREMOIS/ATS/Tr&#233;ves/Neoness/AO%20Montparnasse/Analyse%20besoins%20Chabrillan%20-%20d&#233;finiti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as-cui/Dossiers%20travail/MARCHES/ATELIERS%20MARCHES/JULIE/March&#233;%20STE%20NETTOYAGE/APPELS%20D'OFFRES/AO%20-%20LYCEE%20MYRIAM/Pour%20envoi%20AO/analyse%20besoins%20-%20definiti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èces &amp; Revêt."/>
      <sheetName val="Superficies et sols"/>
      <sheetName val="Surfaces Vitrerie"/>
      <sheetName val="Prestations et fréquence"/>
      <sheetName val="Feuil1"/>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le &amp; revêt"/>
      <sheetName val="Superficies et sols"/>
      <sheetName val="Pièces &amp; Revêt."/>
      <sheetName val="Surfaces Vitrerie"/>
      <sheetName val="Prestations et fréquence"/>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D64"/>
  <sheetViews>
    <sheetView showGridLines="0" view="pageBreakPreview" topLeftCell="A45" zoomScaleNormal="100" zoomScaleSheetLayoutView="100" workbookViewId="0">
      <selection activeCell="C54" sqref="C54"/>
    </sheetView>
  </sheetViews>
  <sheetFormatPr baseColWidth="10" defaultColWidth="155" defaultRowHeight="15.6"/>
  <cols>
    <col min="1" max="1" width="10.109375" style="9" customWidth="1"/>
    <col min="2" max="2" width="101.6640625" style="9" customWidth="1"/>
    <col min="3" max="3" width="72.109375" style="9" customWidth="1"/>
    <col min="4" max="4" width="18.33203125" style="9" customWidth="1"/>
    <col min="5" max="16384" width="155" style="9"/>
  </cols>
  <sheetData>
    <row r="1" spans="1:4" ht="25.95" customHeight="1">
      <c r="C1" s="10" t="s">
        <v>0</v>
      </c>
    </row>
    <row r="2" spans="1:4" ht="25.95" customHeight="1">
      <c r="B2"/>
      <c r="C2" s="11" t="s">
        <v>1</v>
      </c>
    </row>
    <row r="3" spans="1:4" ht="25.95" customHeight="1">
      <c r="B3" s="12"/>
    </row>
    <row r="4" spans="1:4">
      <c r="A4" s="404" t="s">
        <v>2</v>
      </c>
      <c r="B4" s="404"/>
      <c r="C4" s="404"/>
    </row>
    <row r="7" spans="1:4" ht="31.95" customHeight="1">
      <c r="B7" s="405" t="s">
        <v>3</v>
      </c>
      <c r="C7" s="405"/>
    </row>
    <row r="10" spans="1:4" ht="18">
      <c r="B10" s="13" t="s">
        <v>4</v>
      </c>
      <c r="C10" s="14"/>
      <c r="D10" s="15"/>
    </row>
    <row r="12" spans="1:4">
      <c r="B12" s="16" t="s">
        <v>5</v>
      </c>
    </row>
    <row r="13" spans="1:4">
      <c r="B13" s="9" t="s">
        <v>6</v>
      </c>
    </row>
    <row r="14" spans="1:4" ht="22.2" customHeight="1">
      <c r="B14" s="17"/>
    </row>
    <row r="15" spans="1:4" ht="42" customHeight="1">
      <c r="B15" s="407" t="s">
        <v>7</v>
      </c>
      <c r="C15" s="407"/>
      <c r="D15" s="407"/>
    </row>
    <row r="16" spans="1:4" ht="22.2" customHeight="1">
      <c r="B16" s="18"/>
    </row>
    <row r="17" spans="2:3" s="17" customFormat="1" ht="22.2" customHeight="1">
      <c r="B17" s="403" t="s">
        <v>8</v>
      </c>
      <c r="C17" s="403"/>
    </row>
    <row r="18" spans="2:3" s="17" customFormat="1" ht="25.2" customHeight="1">
      <c r="B18" s="406" t="s">
        <v>9</v>
      </c>
      <c r="C18" s="406"/>
    </row>
    <row r="19" spans="2:3" s="17" customFormat="1" ht="24.6" customHeight="1">
      <c r="B19" s="25" t="s">
        <v>10</v>
      </c>
      <c r="C19" s="9"/>
    </row>
    <row r="20" spans="2:3" s="17" customFormat="1" ht="16.95" customHeight="1">
      <c r="B20" s="402" t="s">
        <v>11</v>
      </c>
      <c r="C20" s="9"/>
    </row>
    <row r="21" spans="2:3" s="17" customFormat="1" ht="16.2" customHeight="1">
      <c r="B21" s="402"/>
      <c r="C21" s="9"/>
    </row>
    <row r="22" spans="2:3" s="17" customFormat="1" ht="22.2" customHeight="1">
      <c r="B22" s="26"/>
    </row>
    <row r="23" spans="2:3" s="17" customFormat="1" ht="22.2" customHeight="1">
      <c r="B23" s="403" t="s">
        <v>12</v>
      </c>
      <c r="C23" s="403"/>
    </row>
    <row r="24" spans="2:3" s="17" customFormat="1" ht="22.2" customHeight="1">
      <c r="B24" s="9" t="s">
        <v>13</v>
      </c>
      <c r="C24" s="9"/>
    </row>
    <row r="25" spans="2:3" s="17" customFormat="1" ht="22.2" customHeight="1">
      <c r="B25" s="9"/>
      <c r="C25" s="9"/>
    </row>
    <row r="26" spans="2:3" s="17" customFormat="1" ht="22.2" customHeight="1">
      <c r="B26" s="19" t="s">
        <v>14</v>
      </c>
      <c r="C26" s="20"/>
    </row>
    <row r="27" spans="2:3" s="17" customFormat="1" ht="22.2" customHeight="1">
      <c r="B27" s="21"/>
      <c r="C27" s="9"/>
    </row>
    <row r="28" spans="2:3" ht="22.2" customHeight="1">
      <c r="B28" s="22" t="s">
        <v>15</v>
      </c>
    </row>
    <row r="29" spans="2:3" ht="22.2" customHeight="1">
      <c r="B29" s="23" t="s">
        <v>16</v>
      </c>
    </row>
    <row r="30" spans="2:3" ht="22.2" customHeight="1">
      <c r="B30" s="24" t="s">
        <v>17</v>
      </c>
    </row>
    <row r="31" spans="2:3" ht="22.2" customHeight="1">
      <c r="B31" s="24" t="s">
        <v>18</v>
      </c>
    </row>
    <row r="32" spans="2:3" ht="22.2" customHeight="1">
      <c r="B32" s="24" t="s">
        <v>19</v>
      </c>
    </row>
    <row r="33" spans="2:2" ht="22.2" customHeight="1">
      <c r="B33" s="24" t="s">
        <v>20</v>
      </c>
    </row>
    <row r="35" spans="2:2">
      <c r="B35" s="24"/>
    </row>
    <row r="36" spans="2:2">
      <c r="B36" s="24"/>
    </row>
    <row r="39" spans="2:2">
      <c r="B39" s="387" t="s">
        <v>21</v>
      </c>
    </row>
    <row r="40" spans="2:2">
      <c r="B40" s="387" t="s">
        <v>22</v>
      </c>
    </row>
    <row r="41" spans="2:2">
      <c r="B41" s="387" t="s">
        <v>23</v>
      </c>
    </row>
    <row r="42" spans="2:2">
      <c r="B42" s="387" t="s">
        <v>24</v>
      </c>
    </row>
    <row r="43" spans="2:2">
      <c r="B43" s="387" t="s">
        <v>25</v>
      </c>
    </row>
    <row r="44" spans="2:2">
      <c r="B44" s="388" t="s">
        <v>26</v>
      </c>
    </row>
    <row r="45" spans="2:2">
      <c r="B45" s="387" t="s">
        <v>27</v>
      </c>
    </row>
    <row r="46" spans="2:2">
      <c r="B46" s="387" t="s">
        <v>28</v>
      </c>
    </row>
    <row r="47" spans="2:2">
      <c r="B47" s="388" t="s">
        <v>29</v>
      </c>
    </row>
    <row r="48" spans="2:2">
      <c r="B48" s="387" t="s">
        <v>30</v>
      </c>
    </row>
    <row r="49" spans="2:2">
      <c r="B49" s="387" t="s">
        <v>31</v>
      </c>
    </row>
    <row r="50" spans="2:2">
      <c r="B50" s="387" t="s">
        <v>32</v>
      </c>
    </row>
    <row r="51" spans="2:2">
      <c r="B51" s="387" t="s">
        <v>33</v>
      </c>
    </row>
    <row r="52" spans="2:2">
      <c r="B52" s="387" t="s">
        <v>34</v>
      </c>
    </row>
    <row r="53" spans="2:2">
      <c r="B53" s="387" t="s">
        <v>35</v>
      </c>
    </row>
    <row r="54" spans="2:2">
      <c r="B54" s="387" t="s">
        <v>36</v>
      </c>
    </row>
    <row r="55" spans="2:2">
      <c r="B55" s="387" t="s">
        <v>37</v>
      </c>
    </row>
    <row r="56" spans="2:2">
      <c r="B56" s="387" t="s">
        <v>38</v>
      </c>
    </row>
    <row r="57" spans="2:2">
      <c r="B57" s="387" t="s">
        <v>39</v>
      </c>
    </row>
    <row r="58" spans="2:2">
      <c r="B58" s="387" t="s">
        <v>40</v>
      </c>
    </row>
    <row r="59" spans="2:2">
      <c r="B59" s="387" t="s">
        <v>41</v>
      </c>
    </row>
    <row r="60" spans="2:2">
      <c r="B60" s="387" t="s">
        <v>42</v>
      </c>
    </row>
    <row r="61" spans="2:2">
      <c r="B61" s="387" t="s">
        <v>43</v>
      </c>
    </row>
    <row r="62" spans="2:2">
      <c r="B62" s="387" t="s">
        <v>44</v>
      </c>
    </row>
    <row r="63" spans="2:2">
      <c r="B63" s="387" t="s">
        <v>45</v>
      </c>
    </row>
    <row r="64" spans="2:2">
      <c r="B64" s="387" t="s">
        <v>398</v>
      </c>
    </row>
  </sheetData>
  <sheetProtection selectLockedCells="1"/>
  <mergeCells count="7">
    <mergeCell ref="B20:B21"/>
    <mergeCell ref="B23:C23"/>
    <mergeCell ref="A4:C4"/>
    <mergeCell ref="B7:C7"/>
    <mergeCell ref="B17:C17"/>
    <mergeCell ref="B18:C18"/>
    <mergeCell ref="B15:D15"/>
  </mergeCells>
  <pageMargins left="0.7" right="0.7" top="0.75" bottom="0.75" header="0.3" footer="0.3"/>
  <pageSetup paperSize="9" scale="2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0">
    <tabColor theme="2"/>
  </sheetPr>
  <dimension ref="A1:G46"/>
  <sheetViews>
    <sheetView showGridLines="0" view="pageBreakPreview" topLeftCell="A18" zoomScale="76" zoomScaleNormal="100" zoomScaleSheetLayoutView="85" workbookViewId="0">
      <selection activeCell="A46" sqref="A46:XFD46"/>
    </sheetView>
  </sheetViews>
  <sheetFormatPr baseColWidth="10" defaultColWidth="11.44140625" defaultRowHeight="14.4"/>
  <cols>
    <col min="1" max="1" width="21" style="8" customWidth="1"/>
    <col min="2" max="2" width="14.44140625" style="124" customWidth="1"/>
    <col min="3" max="3" width="112.33203125" style="8" customWidth="1"/>
    <col min="4" max="4" width="54.5546875" style="8" customWidth="1"/>
    <col min="5" max="5" width="31.88671875" style="8" customWidth="1"/>
    <col min="6" max="6" width="21.5546875" style="8" customWidth="1"/>
    <col min="7" max="7" width="32.44140625" style="8" customWidth="1"/>
    <col min="8" max="16384" width="11.44140625" style="8"/>
  </cols>
  <sheetData>
    <row r="1" spans="1:7" ht="23.1" customHeight="1"/>
    <row r="2" spans="1:7" ht="57.6" customHeight="1">
      <c r="C2" s="125"/>
    </row>
    <row r="3" spans="1:7" ht="21" customHeight="1">
      <c r="A3" s="429"/>
      <c r="B3" s="429"/>
      <c r="C3" s="429"/>
      <c r="D3" s="429"/>
      <c r="E3" s="429"/>
      <c r="F3" s="428" t="str">
        <f>Instructions!C2</f>
        <v>XXXXXX</v>
      </c>
      <c r="G3" s="428"/>
    </row>
    <row r="4" spans="1:7" ht="21" customHeight="1"/>
    <row r="5" spans="1:7" ht="33" customHeight="1">
      <c r="A5" s="126" t="s">
        <v>360</v>
      </c>
      <c r="B5" s="126" t="s">
        <v>361</v>
      </c>
      <c r="C5" s="126" t="s">
        <v>362</v>
      </c>
      <c r="D5" s="7" t="s">
        <v>363</v>
      </c>
      <c r="E5" s="7" t="s">
        <v>364</v>
      </c>
      <c r="F5" s="7" t="s">
        <v>365</v>
      </c>
      <c r="G5" s="7" t="s">
        <v>366</v>
      </c>
    </row>
    <row r="6" spans="1:7" ht="16.350000000000001" customHeight="1">
      <c r="A6" s="172"/>
      <c r="B6" s="153">
        <v>14</v>
      </c>
      <c r="C6" s="396" t="s">
        <v>367</v>
      </c>
      <c r="D6" s="6"/>
      <c r="E6" s="6"/>
      <c r="F6" s="27"/>
      <c r="G6" s="27"/>
    </row>
    <row r="7" spans="1:7" ht="15" customHeight="1">
      <c r="A7" s="173"/>
      <c r="B7" s="153">
        <v>0</v>
      </c>
      <c r="C7" s="396" t="s">
        <v>368</v>
      </c>
      <c r="D7" s="6"/>
      <c r="E7" s="6"/>
      <c r="F7" s="27"/>
      <c r="G7" s="27"/>
    </row>
    <row r="8" spans="1:7" ht="15" customHeight="1">
      <c r="A8" s="416" t="s">
        <v>66</v>
      </c>
      <c r="B8" s="153">
        <v>6</v>
      </c>
      <c r="C8" s="396" t="s">
        <v>369</v>
      </c>
      <c r="D8" s="6"/>
      <c r="E8" s="6"/>
      <c r="F8" s="27"/>
      <c r="G8" s="27"/>
    </row>
    <row r="9" spans="1:7" ht="15" customHeight="1">
      <c r="A9" s="416"/>
      <c r="B9" s="153">
        <v>14</v>
      </c>
      <c r="C9" s="396" t="s">
        <v>370</v>
      </c>
      <c r="D9" s="6"/>
      <c r="E9" s="6"/>
      <c r="F9" s="27"/>
      <c r="G9" s="27"/>
    </row>
    <row r="10" spans="1:7" ht="15" customHeight="1">
      <c r="A10" s="173"/>
      <c r="B10" s="153">
        <v>9</v>
      </c>
      <c r="C10" s="396" t="s">
        <v>371</v>
      </c>
      <c r="D10" s="6"/>
      <c r="E10" s="6"/>
      <c r="F10" s="27"/>
      <c r="G10" s="27"/>
    </row>
    <row r="11" spans="1:7" ht="15" customHeight="1">
      <c r="A11" s="173"/>
      <c r="B11" s="153"/>
      <c r="C11" s="127"/>
      <c r="D11" s="6"/>
      <c r="E11" s="6"/>
      <c r="F11" s="27"/>
      <c r="G11" s="27"/>
    </row>
    <row r="12" spans="1:7" ht="15" customHeight="1">
      <c r="A12" s="177"/>
      <c r="B12" s="138"/>
      <c r="C12" s="139"/>
      <c r="D12" s="140"/>
      <c r="E12" s="140"/>
      <c r="F12" s="141"/>
      <c r="G12" s="142">
        <f>SUM(G6:G11)</f>
        <v>0</v>
      </c>
    </row>
    <row r="13" spans="1:7" ht="16.350000000000001" customHeight="1">
      <c r="A13" s="178"/>
      <c r="B13" s="153">
        <v>4</v>
      </c>
      <c r="C13" s="396" t="s">
        <v>367</v>
      </c>
      <c r="D13" s="6"/>
      <c r="E13" s="6"/>
      <c r="F13" s="27"/>
      <c r="G13" s="27"/>
    </row>
    <row r="14" spans="1:7" ht="15" customHeight="1">
      <c r="A14" s="178"/>
      <c r="B14" s="153">
        <v>0</v>
      </c>
      <c r="C14" s="396" t="s">
        <v>368</v>
      </c>
      <c r="D14" s="6"/>
      <c r="E14" s="6"/>
      <c r="F14" s="27"/>
      <c r="G14" s="27"/>
    </row>
    <row r="15" spans="1:7" ht="16.350000000000001" customHeight="1">
      <c r="A15" s="178"/>
      <c r="B15" s="153">
        <v>4</v>
      </c>
      <c r="C15" s="396" t="s">
        <v>369</v>
      </c>
      <c r="D15" s="6"/>
      <c r="E15" s="6"/>
      <c r="F15" s="27"/>
      <c r="G15" s="27"/>
    </row>
    <row r="16" spans="1:7" ht="15" customHeight="1">
      <c r="A16" s="417" t="s">
        <v>98</v>
      </c>
      <c r="B16" s="153">
        <v>4</v>
      </c>
      <c r="C16" s="396" t="s">
        <v>370</v>
      </c>
      <c r="D16" s="6"/>
      <c r="E16" s="6"/>
      <c r="F16" s="27"/>
      <c r="G16" s="27"/>
    </row>
    <row r="17" spans="1:7" ht="15" customHeight="1">
      <c r="A17" s="417"/>
      <c r="B17" s="395">
        <v>2</v>
      </c>
      <c r="C17" s="396" t="s">
        <v>371</v>
      </c>
      <c r="D17" s="6"/>
      <c r="E17" s="6"/>
      <c r="F17" s="27"/>
      <c r="G17" s="27"/>
    </row>
    <row r="18" spans="1:7" ht="15" customHeight="1">
      <c r="A18" s="178"/>
      <c r="B18" s="153"/>
      <c r="C18" s="127"/>
      <c r="D18" s="6"/>
      <c r="E18" s="6"/>
      <c r="F18" s="27"/>
      <c r="G18" s="27"/>
    </row>
    <row r="19" spans="1:7" ht="15" customHeight="1">
      <c r="A19" s="179"/>
      <c r="B19" s="148"/>
      <c r="C19" s="149"/>
      <c r="D19" s="150"/>
      <c r="E19" s="150"/>
      <c r="F19" s="151"/>
      <c r="G19" s="152">
        <f>SUM(G13:G18)</f>
        <v>0</v>
      </c>
    </row>
    <row r="20" spans="1:7" ht="15" customHeight="1">
      <c r="A20" s="230"/>
      <c r="B20" s="153">
        <v>18</v>
      </c>
      <c r="C20" s="396" t="s">
        <v>367</v>
      </c>
      <c r="D20" s="6"/>
      <c r="E20" s="6"/>
      <c r="F20" s="27"/>
      <c r="G20" s="27"/>
    </row>
    <row r="21" spans="1:7" ht="15" customHeight="1">
      <c r="A21" s="231"/>
      <c r="B21" s="153">
        <v>0</v>
      </c>
      <c r="C21" s="396" t="s">
        <v>368</v>
      </c>
      <c r="D21" s="6"/>
      <c r="E21" s="6"/>
      <c r="F21" s="27"/>
      <c r="G21" s="27"/>
    </row>
    <row r="22" spans="1:7" ht="15" customHeight="1">
      <c r="A22" s="231"/>
      <c r="B22" s="153">
        <v>9</v>
      </c>
      <c r="C22" s="396" t="s">
        <v>369</v>
      </c>
      <c r="D22" s="6"/>
      <c r="E22" s="6"/>
      <c r="F22" s="27"/>
      <c r="G22" s="27"/>
    </row>
    <row r="23" spans="1:7" ht="16.350000000000001" customHeight="1">
      <c r="A23" s="418" t="s">
        <v>285</v>
      </c>
      <c r="B23" s="391">
        <v>0</v>
      </c>
      <c r="C23" s="392" t="s">
        <v>372</v>
      </c>
      <c r="D23" s="393"/>
      <c r="E23" s="393"/>
      <c r="F23" s="394"/>
      <c r="G23" s="394"/>
    </row>
    <row r="24" spans="1:7" ht="15" customHeight="1">
      <c r="A24" s="418"/>
      <c r="B24" s="395">
        <v>15</v>
      </c>
      <c r="C24" s="396" t="s">
        <v>371</v>
      </c>
      <c r="D24" s="6"/>
      <c r="E24" s="6"/>
      <c r="F24" s="27"/>
      <c r="G24" s="27"/>
    </row>
    <row r="25" spans="1:7" ht="16.350000000000001" customHeight="1">
      <c r="A25" s="418"/>
      <c r="B25" s="153"/>
      <c r="C25" s="127"/>
      <c r="D25" s="6"/>
      <c r="E25" s="6"/>
      <c r="F25" s="27"/>
      <c r="G25" s="27"/>
    </row>
    <row r="26" spans="1:7" ht="15" customHeight="1">
      <c r="A26" s="231"/>
      <c r="B26" s="143"/>
      <c r="C26" s="144"/>
      <c r="D26" s="145"/>
      <c r="E26" s="145"/>
      <c r="F26" s="146"/>
      <c r="G26" s="147">
        <f>SUM(G20:G25)</f>
        <v>0</v>
      </c>
    </row>
    <row r="27" spans="1:7" ht="15" customHeight="1">
      <c r="A27" s="313"/>
      <c r="B27" s="153">
        <v>74</v>
      </c>
      <c r="C27" s="396" t="s">
        <v>367</v>
      </c>
      <c r="D27" s="6"/>
      <c r="E27" s="6"/>
      <c r="F27" s="27"/>
      <c r="G27" s="27"/>
    </row>
    <row r="28" spans="1:7" ht="15" customHeight="1">
      <c r="A28" s="314"/>
      <c r="B28" s="153">
        <v>22</v>
      </c>
      <c r="C28" s="396" t="s">
        <v>368</v>
      </c>
      <c r="D28" s="6"/>
      <c r="E28" s="6"/>
      <c r="F28" s="27"/>
      <c r="G28" s="27"/>
    </row>
    <row r="29" spans="1:7" ht="15" customHeight="1">
      <c r="A29" s="314"/>
      <c r="B29" s="153">
        <v>42</v>
      </c>
      <c r="C29" s="396" t="s">
        <v>369</v>
      </c>
      <c r="D29" s="6"/>
      <c r="E29" s="6"/>
      <c r="F29" s="27"/>
      <c r="G29" s="27"/>
    </row>
    <row r="30" spans="1:7" ht="16.350000000000001" customHeight="1">
      <c r="A30" s="413" t="s">
        <v>233</v>
      </c>
      <c r="B30" s="153">
        <v>74</v>
      </c>
      <c r="C30" s="396" t="s">
        <v>370</v>
      </c>
      <c r="D30" s="6"/>
      <c r="E30" s="6"/>
      <c r="F30" s="27"/>
      <c r="G30" s="27"/>
    </row>
    <row r="31" spans="1:7" ht="15" customHeight="1">
      <c r="A31" s="413"/>
      <c r="B31" s="153">
        <v>54</v>
      </c>
      <c r="C31" s="396" t="s">
        <v>371</v>
      </c>
      <c r="D31" s="6"/>
      <c r="E31" s="6"/>
      <c r="F31" s="27"/>
      <c r="G31" s="27"/>
    </row>
    <row r="32" spans="1:7" ht="16.350000000000001" customHeight="1">
      <c r="A32" s="314"/>
      <c r="B32" s="153"/>
      <c r="C32" s="127"/>
      <c r="D32" s="6"/>
      <c r="E32" s="6"/>
      <c r="F32" s="27"/>
      <c r="G32" s="27"/>
    </row>
    <row r="33" spans="1:7" ht="15" customHeight="1">
      <c r="A33" s="315"/>
      <c r="B33" s="363"/>
      <c r="C33" s="364"/>
      <c r="D33" s="365"/>
      <c r="E33" s="365"/>
      <c r="F33" s="366"/>
      <c r="G33" s="367">
        <f>SUM(G27:G32)</f>
        <v>0</v>
      </c>
    </row>
    <row r="34" spans="1:7" ht="15" customHeight="1">
      <c r="A34" s="319"/>
      <c r="B34" s="153">
        <v>18</v>
      </c>
      <c r="C34" s="396" t="s">
        <v>367</v>
      </c>
      <c r="D34" s="6"/>
      <c r="E34" s="6"/>
      <c r="F34" s="27"/>
      <c r="G34" s="27"/>
    </row>
    <row r="35" spans="1:7" ht="15" customHeight="1">
      <c r="A35" s="320"/>
      <c r="B35" s="153">
        <v>22</v>
      </c>
      <c r="C35" s="396" t="s">
        <v>368</v>
      </c>
      <c r="D35" s="6"/>
      <c r="E35" s="6"/>
      <c r="F35" s="27"/>
      <c r="G35" s="27"/>
    </row>
    <row r="36" spans="1:7" ht="15" customHeight="1">
      <c r="A36" s="320"/>
      <c r="B36" s="153">
        <v>22</v>
      </c>
      <c r="C36" s="396" t="s">
        <v>369</v>
      </c>
      <c r="D36" s="6"/>
      <c r="E36" s="6"/>
      <c r="F36" s="27"/>
      <c r="G36" s="27"/>
    </row>
    <row r="37" spans="1:7" ht="15" customHeight="1">
      <c r="A37" s="414" t="s">
        <v>234</v>
      </c>
      <c r="B37" s="153">
        <v>18</v>
      </c>
      <c r="C37" s="396" t="s">
        <v>370</v>
      </c>
      <c r="D37" s="6"/>
      <c r="E37" s="6"/>
      <c r="F37" s="27"/>
      <c r="G37" s="27"/>
    </row>
    <row r="38" spans="1:7" ht="15" customHeight="1">
      <c r="A38" s="414"/>
      <c r="B38" s="153">
        <f>9+6</f>
        <v>15</v>
      </c>
      <c r="C38" s="396" t="s">
        <v>371</v>
      </c>
      <c r="D38" s="6"/>
      <c r="E38" s="6"/>
      <c r="F38" s="27"/>
      <c r="G38" s="27"/>
    </row>
    <row r="39" spans="1:7" ht="15" customHeight="1">
      <c r="A39" s="320"/>
      <c r="B39" s="153"/>
      <c r="C39" s="127"/>
      <c r="D39" s="6"/>
      <c r="E39" s="6"/>
      <c r="F39" s="27"/>
      <c r="G39" s="27"/>
    </row>
    <row r="40" spans="1:7" ht="15" customHeight="1">
      <c r="A40" s="320"/>
      <c r="B40" s="368"/>
      <c r="C40" s="369"/>
      <c r="D40" s="370"/>
      <c r="E40" s="370"/>
      <c r="F40" s="371"/>
      <c r="G40" s="372">
        <f>SUM(G34:G39)</f>
        <v>0</v>
      </c>
    </row>
    <row r="41" spans="1:7" ht="15" customHeight="1">
      <c r="A41" s="324"/>
      <c r="B41" s="395">
        <v>3</v>
      </c>
      <c r="C41" s="396" t="s">
        <v>367</v>
      </c>
      <c r="D41" s="6"/>
      <c r="E41" s="6"/>
      <c r="F41" s="27"/>
      <c r="G41" s="27"/>
    </row>
    <row r="42" spans="1:7" ht="16.350000000000001" customHeight="1">
      <c r="A42" s="325"/>
      <c r="B42" s="395">
        <v>0</v>
      </c>
      <c r="C42" s="396" t="s">
        <v>368</v>
      </c>
      <c r="D42" s="6"/>
      <c r="E42" s="6"/>
      <c r="F42" s="27"/>
      <c r="G42" s="27"/>
    </row>
    <row r="43" spans="1:7" ht="15" customHeight="1">
      <c r="A43" s="325"/>
      <c r="B43" s="395">
        <v>3</v>
      </c>
      <c r="C43" s="396" t="s">
        <v>369</v>
      </c>
      <c r="D43" s="6"/>
      <c r="E43" s="6"/>
      <c r="F43" s="27"/>
      <c r="G43" s="27"/>
    </row>
    <row r="44" spans="1:7" ht="16.350000000000001" customHeight="1">
      <c r="A44" s="415" t="s">
        <v>265</v>
      </c>
      <c r="B44" s="395">
        <v>3</v>
      </c>
      <c r="C44" s="396" t="s">
        <v>370</v>
      </c>
      <c r="D44" s="6"/>
      <c r="E44" s="6"/>
      <c r="F44" s="27"/>
      <c r="G44" s="27"/>
    </row>
    <row r="45" spans="1:7" ht="15" customHeight="1">
      <c r="A45" s="415"/>
      <c r="B45" s="395">
        <v>1</v>
      </c>
      <c r="C45" s="396" t="s">
        <v>371</v>
      </c>
      <c r="D45" s="6"/>
      <c r="E45" s="6"/>
      <c r="F45" s="27"/>
      <c r="G45" s="27"/>
    </row>
    <row r="46" spans="1:7" ht="15" customHeight="1">
      <c r="A46" s="326"/>
      <c r="B46" s="373"/>
      <c r="C46" s="374"/>
      <c r="D46" s="375"/>
      <c r="E46" s="375"/>
      <c r="F46" s="376"/>
      <c r="G46" s="377">
        <f>SUM(G41:G45)</f>
        <v>0</v>
      </c>
    </row>
  </sheetData>
  <sheetProtection selectLockedCells="1" sort="0" autoFilter="0"/>
  <mergeCells count="8">
    <mergeCell ref="A30:A31"/>
    <mergeCell ref="A37:A38"/>
    <mergeCell ref="A44:A45"/>
    <mergeCell ref="F3:G3"/>
    <mergeCell ref="A3:E3"/>
    <mergeCell ref="A8:A9"/>
    <mergeCell ref="A16:A17"/>
    <mergeCell ref="A23:A25"/>
  </mergeCells>
  <conditionalFormatting sqref="D6:G6 D8:G9">
    <cfRule type="notContainsBlanks" dxfId="35" priority="182">
      <formula>LEN(TRIM(D6))&gt;0</formula>
    </cfRule>
  </conditionalFormatting>
  <conditionalFormatting sqref="D10:G10">
    <cfRule type="notContainsBlanks" dxfId="34" priority="171">
      <formula>LEN(TRIM(D10))&gt;0</formula>
    </cfRule>
  </conditionalFormatting>
  <conditionalFormatting sqref="D7:G7">
    <cfRule type="notContainsBlanks" dxfId="33" priority="173">
      <formula>LEN(TRIM(D7))&gt;0</formula>
    </cfRule>
  </conditionalFormatting>
  <conditionalFormatting sqref="D11:G11">
    <cfRule type="notContainsBlanks" dxfId="32" priority="172">
      <formula>LEN(TRIM(D11))&gt;0</formula>
    </cfRule>
  </conditionalFormatting>
  <conditionalFormatting sqref="D13:G13 D15:G16">
    <cfRule type="notContainsBlanks" dxfId="31" priority="83">
      <formula>LEN(TRIM(D13))&gt;0</formula>
    </cfRule>
  </conditionalFormatting>
  <conditionalFormatting sqref="D17:G17">
    <cfRule type="notContainsBlanks" dxfId="30" priority="80">
      <formula>LEN(TRIM(D17))&gt;0</formula>
    </cfRule>
  </conditionalFormatting>
  <conditionalFormatting sqref="D14:G14">
    <cfRule type="notContainsBlanks" dxfId="29" priority="82">
      <formula>LEN(TRIM(D14))&gt;0</formula>
    </cfRule>
  </conditionalFormatting>
  <conditionalFormatting sqref="D18:G18">
    <cfRule type="notContainsBlanks" dxfId="28" priority="81">
      <formula>LEN(TRIM(D18))&gt;0</formula>
    </cfRule>
  </conditionalFormatting>
  <conditionalFormatting sqref="D20:G20 D22:G23">
    <cfRule type="notContainsBlanks" dxfId="27" priority="79">
      <formula>LEN(TRIM(D20))&gt;0</formula>
    </cfRule>
  </conditionalFormatting>
  <conditionalFormatting sqref="D24:G24">
    <cfRule type="notContainsBlanks" dxfId="26" priority="76">
      <formula>LEN(TRIM(D24))&gt;0</formula>
    </cfRule>
  </conditionalFormatting>
  <conditionalFormatting sqref="D21:G21">
    <cfRule type="notContainsBlanks" dxfId="25" priority="78">
      <formula>LEN(TRIM(D21))&gt;0</formula>
    </cfRule>
  </conditionalFormatting>
  <conditionalFormatting sqref="D25:G25">
    <cfRule type="notContainsBlanks" dxfId="24" priority="77">
      <formula>LEN(TRIM(D25))&gt;0</formula>
    </cfRule>
  </conditionalFormatting>
  <conditionalFormatting sqref="D28:G28">
    <cfRule type="notContainsBlanks" dxfId="23" priority="14">
      <formula>LEN(TRIM(D28))&gt;0</formula>
    </cfRule>
  </conditionalFormatting>
  <conditionalFormatting sqref="D32:G32">
    <cfRule type="notContainsBlanks" dxfId="22" priority="13">
      <formula>LEN(TRIM(D32))&gt;0</formula>
    </cfRule>
  </conditionalFormatting>
  <conditionalFormatting sqref="D31:G31">
    <cfRule type="notContainsBlanks" dxfId="21" priority="12">
      <formula>LEN(TRIM(D31))&gt;0</formula>
    </cfRule>
  </conditionalFormatting>
  <conditionalFormatting sqref="D27:G27 D29:G30">
    <cfRule type="notContainsBlanks" dxfId="20" priority="15">
      <formula>LEN(TRIM(D27))&gt;0</formula>
    </cfRule>
  </conditionalFormatting>
  <conditionalFormatting sqref="D34:G34 D36:G37">
    <cfRule type="notContainsBlanks" dxfId="19" priority="11">
      <formula>LEN(TRIM(D34))&gt;0</formula>
    </cfRule>
  </conditionalFormatting>
  <conditionalFormatting sqref="D38:G38">
    <cfRule type="notContainsBlanks" dxfId="18" priority="8">
      <formula>LEN(TRIM(D38))&gt;0</formula>
    </cfRule>
  </conditionalFormatting>
  <conditionalFormatting sqref="D35:G35">
    <cfRule type="notContainsBlanks" dxfId="17" priority="10">
      <formula>LEN(TRIM(D35))&gt;0</formula>
    </cfRule>
  </conditionalFormatting>
  <conditionalFormatting sqref="D39:G39">
    <cfRule type="notContainsBlanks" dxfId="16" priority="9">
      <formula>LEN(TRIM(D39))&gt;0</formula>
    </cfRule>
  </conditionalFormatting>
  <conditionalFormatting sqref="D41:G41 D43:G44">
    <cfRule type="notContainsBlanks" dxfId="15" priority="7">
      <formula>LEN(TRIM(D41))&gt;0</formula>
    </cfRule>
  </conditionalFormatting>
  <conditionalFormatting sqref="D45:G45">
    <cfRule type="notContainsBlanks" dxfId="14" priority="4">
      <formula>LEN(TRIM(D45))&gt;0</formula>
    </cfRule>
  </conditionalFormatting>
  <conditionalFormatting sqref="D42:G42">
    <cfRule type="notContainsBlanks" dxfId="13" priority="6">
      <formula>LEN(TRIM(D42))&gt;0</formula>
    </cfRule>
  </conditionalFormatting>
  <conditionalFormatting sqref="B41:B45">
    <cfRule type="notContainsBlanks" dxfId="12" priority="183">
      <formula>LEN(TRIM(B41))&gt;0</formula>
    </cfRule>
  </conditionalFormatting>
  <conditionalFormatting sqref="B24">
    <cfRule type="notContainsBlanks" dxfId="11" priority="2">
      <formula>LEN(TRIM(B24))&gt;0</formula>
    </cfRule>
  </conditionalFormatting>
  <conditionalFormatting sqref="B17">
    <cfRule type="notContainsBlanks" dxfId="10" priority="1">
      <formula>LEN(TRIM(B17))&gt;0</formula>
    </cfRule>
  </conditionalFormatting>
  <pageMargins left="0.7" right="0.7" top="0.75" bottom="0.75" header="0.3" footer="0.3"/>
  <pageSetup paperSize="9" scale="30" orientation="portrait" horizontalDpi="4294967293"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C75F6-ABF3-4135-BB3C-F79FFDAED49D}">
  <sheetPr>
    <tabColor theme="2"/>
  </sheetPr>
  <dimension ref="A1:C47"/>
  <sheetViews>
    <sheetView showGridLines="0" view="pageBreakPreview" topLeftCell="A38" zoomScale="76" zoomScaleNormal="100" zoomScaleSheetLayoutView="85" workbookViewId="0">
      <selection activeCell="G23" sqref="G23"/>
    </sheetView>
  </sheetViews>
  <sheetFormatPr baseColWidth="10" defaultColWidth="11.44140625" defaultRowHeight="14.4"/>
  <cols>
    <col min="1" max="1" width="21" style="8" customWidth="1"/>
    <col min="2" max="2" width="69.6640625" style="8" customWidth="1"/>
    <col min="3" max="3" width="32.44140625" style="8" customWidth="1"/>
    <col min="4" max="16384" width="11.44140625" style="8"/>
  </cols>
  <sheetData>
    <row r="1" spans="1:3" ht="23.1" customHeight="1"/>
    <row r="2" spans="1:3" ht="57.6" customHeight="1">
      <c r="B2" s="125"/>
    </row>
    <row r="3" spans="1:3" ht="21" customHeight="1">
      <c r="A3" s="430" t="s">
        <v>373</v>
      </c>
      <c r="B3" s="431"/>
      <c r="C3" s="220" t="str">
        <f>Instructions!C2</f>
        <v>XXXXXX</v>
      </c>
    </row>
    <row r="4" spans="1:3" ht="21" customHeight="1" thickBot="1"/>
    <row r="5" spans="1:3" ht="33" customHeight="1">
      <c r="A5" s="126" t="s">
        <v>360</v>
      </c>
      <c r="B5" s="130" t="s">
        <v>374</v>
      </c>
      <c r="C5" s="130" t="s">
        <v>375</v>
      </c>
    </row>
    <row r="6" spans="1:3" ht="16.350000000000001" customHeight="1">
      <c r="A6" s="172"/>
      <c r="B6" s="6" t="s">
        <v>376</v>
      </c>
      <c r="C6" s="27"/>
    </row>
    <row r="7" spans="1:3" ht="15" customHeight="1">
      <c r="A7" s="173"/>
      <c r="B7" s="6" t="s">
        <v>377</v>
      </c>
      <c r="C7" s="27"/>
    </row>
    <row r="8" spans="1:3" ht="15" customHeight="1">
      <c r="A8" s="416" t="s">
        <v>66</v>
      </c>
      <c r="B8" s="6"/>
      <c r="C8" s="27"/>
    </row>
    <row r="9" spans="1:3" ht="15" customHeight="1">
      <c r="A9" s="416"/>
      <c r="B9" s="6"/>
      <c r="C9" s="27"/>
    </row>
    <row r="10" spans="1:3" ht="15" customHeight="1">
      <c r="A10" s="173"/>
      <c r="B10" s="6"/>
      <c r="C10" s="27"/>
    </row>
    <row r="11" spans="1:3" ht="15" customHeight="1">
      <c r="A11" s="173"/>
      <c r="B11" s="6"/>
      <c r="C11" s="27"/>
    </row>
    <row r="12" spans="1:3" ht="15" customHeight="1">
      <c r="A12" s="177"/>
      <c r="B12" s="139"/>
      <c r="C12" s="142">
        <f>SUM(C6:C11)</f>
        <v>0</v>
      </c>
    </row>
    <row r="13" spans="1:3" ht="16.350000000000001" customHeight="1">
      <c r="A13" s="178"/>
      <c r="B13" s="6"/>
      <c r="C13" s="27"/>
    </row>
    <row r="14" spans="1:3" ht="15" customHeight="1">
      <c r="A14" s="178"/>
      <c r="B14" s="6"/>
      <c r="C14" s="27"/>
    </row>
    <row r="15" spans="1:3" ht="16.350000000000001" customHeight="1">
      <c r="A15" s="178"/>
      <c r="B15" s="6"/>
      <c r="C15" s="27"/>
    </row>
    <row r="16" spans="1:3" ht="15" customHeight="1">
      <c r="A16" s="417" t="s">
        <v>98</v>
      </c>
      <c r="B16" s="6"/>
      <c r="C16" s="27"/>
    </row>
    <row r="17" spans="1:3" ht="15" customHeight="1">
      <c r="A17" s="417"/>
      <c r="B17" s="6"/>
      <c r="C17" s="27"/>
    </row>
    <row r="18" spans="1:3" ht="15" customHeight="1">
      <c r="A18" s="178"/>
      <c r="B18" s="6"/>
      <c r="C18" s="27"/>
    </row>
    <row r="19" spans="1:3" ht="15" customHeight="1">
      <c r="A19" s="179"/>
      <c r="B19" s="149"/>
      <c r="C19" s="152">
        <f>SUM(C13:C18)</f>
        <v>0</v>
      </c>
    </row>
    <row r="20" spans="1:3" ht="15" customHeight="1">
      <c r="A20" s="230"/>
      <c r="B20" s="6"/>
      <c r="C20" s="27"/>
    </row>
    <row r="21" spans="1:3" ht="15" customHeight="1">
      <c r="A21" s="231"/>
      <c r="B21" s="6"/>
      <c r="C21" s="27"/>
    </row>
    <row r="22" spans="1:3" ht="15" customHeight="1">
      <c r="A22" s="231"/>
      <c r="B22" s="6"/>
      <c r="C22" s="27"/>
    </row>
    <row r="23" spans="1:3" ht="16.350000000000001" customHeight="1">
      <c r="A23" s="418" t="s">
        <v>285</v>
      </c>
      <c r="B23" s="6"/>
      <c r="C23" s="27"/>
    </row>
    <row r="24" spans="1:3" ht="15" customHeight="1">
      <c r="A24" s="418"/>
      <c r="B24" s="6"/>
      <c r="C24" s="27"/>
    </row>
    <row r="25" spans="1:3" ht="16.350000000000001" customHeight="1">
      <c r="A25" s="418"/>
      <c r="B25" s="6"/>
      <c r="C25" s="27"/>
    </row>
    <row r="26" spans="1:3" ht="15" customHeight="1">
      <c r="A26" s="231"/>
      <c r="B26" s="144"/>
      <c r="C26" s="147">
        <f>SUM(C20:C25)</f>
        <v>0</v>
      </c>
    </row>
    <row r="27" spans="1:3" ht="15" customHeight="1">
      <c r="A27" s="313"/>
      <c r="B27" s="6" t="s">
        <v>376</v>
      </c>
      <c r="C27" s="27"/>
    </row>
    <row r="28" spans="1:3" ht="15" customHeight="1">
      <c r="A28" s="314"/>
      <c r="B28" s="6" t="s">
        <v>377</v>
      </c>
      <c r="C28" s="27"/>
    </row>
    <row r="29" spans="1:3" ht="15" customHeight="1">
      <c r="A29" s="314"/>
      <c r="B29" s="6"/>
      <c r="C29" s="27"/>
    </row>
    <row r="30" spans="1:3" ht="16.350000000000001" customHeight="1">
      <c r="A30" s="413" t="s">
        <v>233</v>
      </c>
      <c r="B30" s="6"/>
      <c r="C30" s="27"/>
    </row>
    <row r="31" spans="1:3" ht="15" customHeight="1">
      <c r="A31" s="413"/>
      <c r="B31" s="6"/>
      <c r="C31" s="27"/>
    </row>
    <row r="32" spans="1:3" ht="16.350000000000001" customHeight="1">
      <c r="A32" s="314"/>
      <c r="B32" s="6"/>
      <c r="C32" s="27"/>
    </row>
    <row r="33" spans="1:3" ht="15" customHeight="1">
      <c r="A33" s="315"/>
      <c r="B33" s="364"/>
      <c r="C33" s="367">
        <f>SUM(C27:C32)</f>
        <v>0</v>
      </c>
    </row>
    <row r="34" spans="1:3" ht="15" customHeight="1">
      <c r="A34" s="319"/>
      <c r="B34" s="6"/>
      <c r="C34" s="27"/>
    </row>
    <row r="35" spans="1:3" ht="15" customHeight="1">
      <c r="A35" s="320"/>
      <c r="B35" s="6"/>
      <c r="C35" s="27"/>
    </row>
    <row r="36" spans="1:3" ht="15" customHeight="1">
      <c r="A36" s="320"/>
      <c r="B36" s="6"/>
      <c r="C36" s="27"/>
    </row>
    <row r="37" spans="1:3" ht="15" customHeight="1">
      <c r="A37" s="414" t="s">
        <v>234</v>
      </c>
      <c r="B37" s="6"/>
      <c r="C37" s="27"/>
    </row>
    <row r="38" spans="1:3" ht="15" customHeight="1">
      <c r="A38" s="414"/>
      <c r="B38" s="6"/>
      <c r="C38" s="27"/>
    </row>
    <row r="39" spans="1:3" ht="15" customHeight="1">
      <c r="A39" s="320"/>
      <c r="B39" s="6"/>
      <c r="C39" s="27"/>
    </row>
    <row r="40" spans="1:3" ht="15" customHeight="1">
      <c r="A40" s="320"/>
      <c r="B40" s="369"/>
      <c r="C40" s="372">
        <f>SUM(C34:C39)</f>
        <v>0</v>
      </c>
    </row>
    <row r="41" spans="1:3" ht="15" customHeight="1">
      <c r="A41" s="324"/>
      <c r="B41" s="6"/>
      <c r="C41" s="27"/>
    </row>
    <row r="42" spans="1:3" ht="16.350000000000001" customHeight="1">
      <c r="A42" s="325"/>
      <c r="B42" s="6"/>
      <c r="C42" s="27"/>
    </row>
    <row r="43" spans="1:3" ht="15" customHeight="1">
      <c r="A43" s="325"/>
      <c r="B43" s="6"/>
      <c r="C43" s="27"/>
    </row>
    <row r="44" spans="1:3" ht="16.350000000000001" customHeight="1">
      <c r="A44" s="415" t="s">
        <v>265</v>
      </c>
      <c r="B44" s="6"/>
      <c r="C44" s="27"/>
    </row>
    <row r="45" spans="1:3" ht="15" customHeight="1">
      <c r="A45" s="415"/>
      <c r="B45" s="6"/>
      <c r="C45" s="27"/>
    </row>
    <row r="46" spans="1:3" ht="15" customHeight="1">
      <c r="A46" s="325"/>
      <c r="B46" s="6"/>
      <c r="C46" s="27"/>
    </row>
    <row r="47" spans="1:3" ht="15" customHeight="1">
      <c r="A47" s="326"/>
      <c r="B47" s="374"/>
      <c r="C47" s="377">
        <f>SUM(C41:C46)</f>
        <v>0</v>
      </c>
    </row>
  </sheetData>
  <sheetProtection selectLockedCells="1" sort="0" autoFilter="0"/>
  <mergeCells count="7">
    <mergeCell ref="A37:A38"/>
    <mergeCell ref="A44:A45"/>
    <mergeCell ref="A3:B3"/>
    <mergeCell ref="A8:A9"/>
    <mergeCell ref="A16:A17"/>
    <mergeCell ref="A23:A25"/>
    <mergeCell ref="A30:A31"/>
  </mergeCells>
  <conditionalFormatting sqref="C6:C11 C13:C18 C20:C25">
    <cfRule type="notContainsBlanks" dxfId="9" priority="98">
      <formula>LEN(TRIM(C6))&gt;0</formula>
    </cfRule>
  </conditionalFormatting>
  <conditionalFormatting sqref="B8:B11">
    <cfRule type="notContainsBlanks" dxfId="8" priority="24">
      <formula>LEN(TRIM(B8))&gt;0</formula>
    </cfRule>
  </conditionalFormatting>
  <conditionalFormatting sqref="B13:B18">
    <cfRule type="notContainsBlanks" dxfId="7" priority="23">
      <formula>LEN(TRIM(B13))&gt;0</formula>
    </cfRule>
  </conditionalFormatting>
  <conditionalFormatting sqref="B20:B25">
    <cfRule type="notContainsBlanks" dxfId="6" priority="22">
      <formula>LEN(TRIM(B20))&gt;0</formula>
    </cfRule>
  </conditionalFormatting>
  <conditionalFormatting sqref="B6:B7">
    <cfRule type="notContainsBlanks" dxfId="5" priority="6">
      <formula>LEN(TRIM(B6))&gt;0</formula>
    </cfRule>
  </conditionalFormatting>
  <conditionalFormatting sqref="C27:C32 C34:C39 C41:C46">
    <cfRule type="notContainsBlanks" dxfId="4" priority="5">
      <formula>LEN(TRIM(C27))&gt;0</formula>
    </cfRule>
  </conditionalFormatting>
  <conditionalFormatting sqref="B29:B32">
    <cfRule type="notContainsBlanks" dxfId="3" priority="4">
      <formula>LEN(TRIM(B29))&gt;0</formula>
    </cfRule>
  </conditionalFormatting>
  <conditionalFormatting sqref="B34:B39">
    <cfRule type="notContainsBlanks" dxfId="2" priority="3">
      <formula>LEN(TRIM(B34))&gt;0</formula>
    </cfRule>
  </conditionalFormatting>
  <conditionalFormatting sqref="B41:B46">
    <cfRule type="notContainsBlanks" dxfId="1" priority="2">
      <formula>LEN(TRIM(B41))&gt;0</formula>
    </cfRule>
  </conditionalFormatting>
  <conditionalFormatting sqref="B27:B28">
    <cfRule type="notContainsBlanks" dxfId="0" priority="1">
      <formula>LEN(TRIM(B27))&gt;0</formula>
    </cfRule>
  </conditionalFormatting>
  <pageMargins left="0.7" right="0.7" top="0.75" bottom="0.75" header="0.3" footer="0.3"/>
  <pageSetup paperSize="9" scale="31" orientation="portrait" horizontalDpi="4294967293"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5A4C4-CED2-47F0-A4DA-52B5143266B5}">
  <sheetPr>
    <tabColor theme="2"/>
  </sheetPr>
  <dimension ref="A1:J20"/>
  <sheetViews>
    <sheetView showGridLines="0" topLeftCell="B12" zoomScale="88" zoomScaleNormal="40" workbookViewId="0">
      <selection activeCell="C20" sqref="C20"/>
    </sheetView>
  </sheetViews>
  <sheetFormatPr baseColWidth="10" defaultColWidth="11.44140625" defaultRowHeight="14.4"/>
  <cols>
    <col min="1" max="1" width="84.88671875" style="34" customWidth="1"/>
    <col min="2" max="2" width="31.6640625" style="34" customWidth="1"/>
    <col min="3" max="8" width="25.33203125" customWidth="1"/>
    <col min="9" max="9" width="47.33203125" customWidth="1"/>
    <col min="10" max="10" width="48.6640625" customWidth="1"/>
  </cols>
  <sheetData>
    <row r="1" spans="1:10" ht="72.599999999999994" customHeight="1" thickBot="1">
      <c r="C1" s="432" t="str">
        <f>Instructions!C2</f>
        <v>XXXXXX</v>
      </c>
      <c r="D1" s="432"/>
      <c r="E1" s="433"/>
      <c r="F1" s="433"/>
      <c r="G1" s="433"/>
      <c r="H1" s="433"/>
      <c r="I1" s="433"/>
      <c r="J1" s="433"/>
    </row>
    <row r="2" spans="1:10" s="1" customFormat="1" ht="72.599999999999994" customHeight="1" thickBot="1">
      <c r="A2" s="239" t="s">
        <v>378</v>
      </c>
      <c r="B2" s="240" t="s">
        <v>379</v>
      </c>
      <c r="C2" s="132" t="s">
        <v>380</v>
      </c>
      <c r="D2" s="133" t="s">
        <v>381</v>
      </c>
      <c r="E2" s="133" t="s">
        <v>382</v>
      </c>
      <c r="F2" s="133" t="s">
        <v>383</v>
      </c>
      <c r="G2" s="133" t="s">
        <v>384</v>
      </c>
      <c r="H2" s="133" t="s">
        <v>385</v>
      </c>
      <c r="I2" s="134" t="s">
        <v>386</v>
      </c>
      <c r="J2" s="134" t="s">
        <v>387</v>
      </c>
    </row>
    <row r="3" spans="1:10" s="1" customFormat="1" ht="34.950000000000003" customHeight="1">
      <c r="A3" s="237" t="str">
        <f>'Bâtiments sportifs'!A34</f>
        <v>Bâtiment H</v>
      </c>
      <c r="B3" s="238">
        <f>'Bâtiments sportifs'!F34</f>
        <v>4581</v>
      </c>
      <c r="C3" s="135">
        <f>'Bâtiments sportifs'!H34</f>
        <v>0</v>
      </c>
      <c r="D3" s="135">
        <f>'Heures et coûts Encadrement '!D14</f>
        <v>0</v>
      </c>
      <c r="E3" s="135">
        <f>'Materiels &amp; Produits'!M13</f>
        <v>0</v>
      </c>
      <c r="F3" s="135">
        <f>'Materiels outils de suivi'!E12</f>
        <v>0</v>
      </c>
      <c r="G3" s="135">
        <f>'Fournitures sanitaires'!G12</f>
        <v>0</v>
      </c>
      <c r="H3" s="135">
        <f>'Frais de structures'!C12</f>
        <v>0</v>
      </c>
      <c r="I3" s="136">
        <f t="shared" ref="I3:I8" si="0">SUM(C3:H3)</f>
        <v>0</v>
      </c>
      <c r="J3" s="136">
        <f>I3*12</f>
        <v>0</v>
      </c>
    </row>
    <row r="4" spans="1:10" s="1" customFormat="1" ht="34.950000000000003" customHeight="1">
      <c r="A4" s="235" t="str">
        <f>'Bâtiments sportifs'!A45</f>
        <v>Bâtiment I</v>
      </c>
      <c r="B4" s="232">
        <f>'Bâtiments sportifs'!F45</f>
        <v>1637</v>
      </c>
      <c r="C4" s="135">
        <f>'Bâtiments sportifs'!H45</f>
        <v>0</v>
      </c>
      <c r="D4" s="135">
        <f>'Heures et coûts Encadrement '!D21</f>
        <v>0</v>
      </c>
      <c r="E4" s="135">
        <f>'Materiels &amp; Produits'!M20</f>
        <v>0</v>
      </c>
      <c r="F4" s="135">
        <f>'Materiels outils de suivi'!E19</f>
        <v>0</v>
      </c>
      <c r="G4" s="135">
        <f>'Fournitures sanitaires'!G19</f>
        <v>0</v>
      </c>
      <c r="H4" s="135">
        <f>'Frais de structures'!C19</f>
        <v>0</v>
      </c>
      <c r="I4" s="136">
        <f t="shared" si="0"/>
        <v>0</v>
      </c>
      <c r="J4" s="136">
        <f t="shared" ref="J4:J8" si="1">I4*12</f>
        <v>0</v>
      </c>
    </row>
    <row r="5" spans="1:10" s="1" customFormat="1" ht="34.950000000000003" customHeight="1">
      <c r="A5" s="236" t="str">
        <f>'Bâtiments sportifs'!A60</f>
        <v>Bâtiment CSU</v>
      </c>
      <c r="B5" s="233">
        <f>'Bâtiments sportifs'!F60</f>
        <v>2492.5</v>
      </c>
      <c r="C5" s="135">
        <f>'Bâtiments sportifs'!H60</f>
        <v>0</v>
      </c>
      <c r="D5" s="135">
        <f>'Heures et coûts Encadrement '!D28</f>
        <v>0</v>
      </c>
      <c r="E5" s="135">
        <f>'Materiels &amp; Produits'!M27</f>
        <v>0</v>
      </c>
      <c r="F5" s="135">
        <f>'Materiels outils de suivi'!E26</f>
        <v>0</v>
      </c>
      <c r="G5" s="135">
        <f>'Fournitures sanitaires'!G26</f>
        <v>0</v>
      </c>
      <c r="H5" s="135">
        <f>'Frais de structures'!C26</f>
        <v>0</v>
      </c>
      <c r="I5" s="136">
        <f t="shared" si="0"/>
        <v>0</v>
      </c>
      <c r="J5" s="136">
        <f t="shared" si="1"/>
        <v>0</v>
      </c>
    </row>
    <row r="6" spans="1:10" s="1" customFormat="1" ht="34.950000000000003" customHeight="1">
      <c r="A6" s="378" t="s">
        <v>233</v>
      </c>
      <c r="B6" s="379">
        <f>'Bâtiments spécifiques'!F180</f>
        <v>26441.040000000001</v>
      </c>
      <c r="C6" s="135">
        <f>'Bâtiments spécifiques'!H180</f>
        <v>0</v>
      </c>
      <c r="D6" s="135">
        <f>'Heures et coûts Encadrement '!D35</f>
        <v>0</v>
      </c>
      <c r="E6" s="135">
        <f>'Materiels &amp; Produits'!M34</f>
        <v>0</v>
      </c>
      <c r="F6" s="135">
        <f>'Materiels outils de suivi'!E33</f>
        <v>0</v>
      </c>
      <c r="G6" s="135">
        <f>'Fournitures sanitaires'!G33</f>
        <v>0</v>
      </c>
      <c r="H6" s="135">
        <f>'Frais de structures'!C33</f>
        <v>0</v>
      </c>
      <c r="I6" s="136">
        <f t="shared" si="0"/>
        <v>0</v>
      </c>
      <c r="J6" s="136">
        <f t="shared" si="1"/>
        <v>0</v>
      </c>
    </row>
    <row r="7" spans="1:10" s="1" customFormat="1" ht="34.950000000000003" customHeight="1">
      <c r="A7" s="380" t="s">
        <v>234</v>
      </c>
      <c r="B7" s="381">
        <f>'Bâtiments spécifiques'!F255</f>
        <v>6370.9500000000016</v>
      </c>
      <c r="C7" s="135">
        <f>'Bâtiments spécifiques'!H255</f>
        <v>0</v>
      </c>
      <c r="D7" s="135">
        <f>'Heures et coûts Encadrement '!D42</f>
        <v>0</v>
      </c>
      <c r="E7" s="135">
        <f>'Materiels &amp; Produits'!M41</f>
        <v>0</v>
      </c>
      <c r="F7" s="135">
        <f>'Materiels outils de suivi'!E40</f>
        <v>0</v>
      </c>
      <c r="G7" s="135">
        <f>'Fournitures sanitaires'!G40</f>
        <v>0</v>
      </c>
      <c r="H7" s="135">
        <f>'Frais de structures'!C40</f>
        <v>0</v>
      </c>
      <c r="I7" s="136">
        <f t="shared" si="0"/>
        <v>0</v>
      </c>
      <c r="J7" s="136">
        <f t="shared" si="1"/>
        <v>0</v>
      </c>
    </row>
    <row r="8" spans="1:10" s="1" customFormat="1" ht="34.950000000000003" customHeight="1" thickBot="1">
      <c r="A8" s="382" t="s">
        <v>265</v>
      </c>
      <c r="B8" s="383">
        <f>'Bâtiments spécifiques'!F274</f>
        <v>981.4</v>
      </c>
      <c r="C8" s="135">
        <f>'Bâtiments spécifiques'!H274</f>
        <v>0</v>
      </c>
      <c r="D8" s="135">
        <f>'Heures et coûts Encadrement '!D49</f>
        <v>0</v>
      </c>
      <c r="E8" s="135">
        <f>'Materiels &amp; Produits'!M48</f>
        <v>0</v>
      </c>
      <c r="F8" s="135">
        <f>'Materiels outils de suivi'!E47</f>
        <v>0</v>
      </c>
      <c r="G8" s="135">
        <f>'Fournitures sanitaires'!G46</f>
        <v>0</v>
      </c>
      <c r="H8" s="135">
        <f>'Frais de structures'!C47</f>
        <v>0</v>
      </c>
      <c r="I8" s="136">
        <f t="shared" si="0"/>
        <v>0</v>
      </c>
      <c r="J8" s="136">
        <f t="shared" si="1"/>
        <v>0</v>
      </c>
    </row>
    <row r="9" spans="1:10" ht="35.4" customHeight="1" thickBot="1">
      <c r="A9" s="251" t="s">
        <v>388</v>
      </c>
      <c r="B9" s="252">
        <f>SUM(B3:B8)</f>
        <v>42503.890000000007</v>
      </c>
      <c r="C9" s="390">
        <f>SUM(C3:C8)</f>
        <v>0</v>
      </c>
      <c r="D9" s="390">
        <f t="shared" ref="D9:G9" si="2">SUM(D3:D8)</f>
        <v>0</v>
      </c>
      <c r="E9" s="390">
        <f t="shared" si="2"/>
        <v>0</v>
      </c>
      <c r="F9" s="390">
        <f t="shared" si="2"/>
        <v>0</v>
      </c>
      <c r="G9" s="390">
        <f t="shared" si="2"/>
        <v>0</v>
      </c>
      <c r="H9" s="390">
        <f>SUM(H3:H8)</f>
        <v>0</v>
      </c>
      <c r="I9" s="207">
        <f>SUM(I3:I8)</f>
        <v>0</v>
      </c>
      <c r="J9" s="250">
        <f>SUM(J3:J8)</f>
        <v>0</v>
      </c>
    </row>
    <row r="10" spans="1:10" ht="33" customHeight="1">
      <c r="A10"/>
      <c r="B10"/>
      <c r="G10" s="1"/>
    </row>
    <row r="11" spans="1:10" ht="84.6" customHeight="1">
      <c r="A11" s="217" t="s">
        <v>389</v>
      </c>
      <c r="B11" s="217"/>
      <c r="C11" s="204" t="s">
        <v>390</v>
      </c>
      <c r="D11" s="4" t="s">
        <v>391</v>
      </c>
      <c r="E11" s="204" t="s">
        <v>392</v>
      </c>
      <c r="F11" s="4" t="s">
        <v>393</v>
      </c>
      <c r="G11" s="208" t="s">
        <v>394</v>
      </c>
      <c r="H11" s="208" t="s">
        <v>395</v>
      </c>
    </row>
    <row r="12" spans="1:10" ht="35.4" customHeight="1">
      <c r="A12" s="234" t="s">
        <v>66</v>
      </c>
      <c r="B12" s="238">
        <v>3575</v>
      </c>
      <c r="C12" s="205">
        <f>'Bâtiments sportifs'!G34</f>
        <v>0</v>
      </c>
      <c r="D12" s="205">
        <f>'Répartition Orga prévisionnelle'!F75</f>
        <v>0</v>
      </c>
      <c r="E12" s="205">
        <f>'Heures et coûts Encadrement '!C14</f>
        <v>0</v>
      </c>
      <c r="F12" s="205">
        <f>'Répartition Orga prévisionnelle'!F32</f>
        <v>0</v>
      </c>
      <c r="G12" s="209">
        <f>IF(E12,E12/(C12+E12),0)</f>
        <v>0</v>
      </c>
      <c r="H12" s="205">
        <f>IF((C12+E12),(C3+D3+H3)/(C12+E12),0)</f>
        <v>0</v>
      </c>
    </row>
    <row r="13" spans="1:10" ht="35.4" customHeight="1">
      <c r="A13" s="235" t="s">
        <v>98</v>
      </c>
      <c r="B13" s="232">
        <v>1637</v>
      </c>
      <c r="C13" s="205">
        <f>'Bâtiments sportifs'!G45</f>
        <v>0</v>
      </c>
      <c r="D13" s="205">
        <f>'Répartition Orga prévisionnelle'!F82</f>
        <v>0</v>
      </c>
      <c r="E13" s="205">
        <f>'Heures et coûts Encadrement '!C21</f>
        <v>0</v>
      </c>
      <c r="F13" s="205">
        <f>'Répartition Orga prévisionnelle'!F39</f>
        <v>0</v>
      </c>
      <c r="G13" s="209">
        <f t="shared" ref="G13:G17" si="3">IF(E13,E13/(C13+E13),0)</f>
        <v>0</v>
      </c>
      <c r="H13" s="205">
        <f t="shared" ref="H13:H17" si="4">IF((C13+E13),(C4+D4+H4)/(C13+E13),0)</f>
        <v>0</v>
      </c>
    </row>
    <row r="14" spans="1:10" ht="35.4" customHeight="1">
      <c r="A14" s="236" t="s">
        <v>104</v>
      </c>
      <c r="B14" s="233">
        <v>2492.5</v>
      </c>
      <c r="C14" s="205">
        <f>'Bâtiments sportifs'!G60</f>
        <v>0</v>
      </c>
      <c r="D14" s="205">
        <f>'Répartition Orga prévisionnelle'!F89</f>
        <v>0</v>
      </c>
      <c r="E14" s="205">
        <f>'Heures et coûts Encadrement '!C28</f>
        <v>0</v>
      </c>
      <c r="F14" s="205">
        <f>'Répartition Orga prévisionnelle'!F46</f>
        <v>0</v>
      </c>
      <c r="G14" s="209">
        <f t="shared" si="3"/>
        <v>0</v>
      </c>
      <c r="H14" s="205">
        <f t="shared" si="4"/>
        <v>0</v>
      </c>
    </row>
    <row r="15" spans="1:10" ht="35.4" customHeight="1">
      <c r="A15" s="378" t="s">
        <v>233</v>
      </c>
      <c r="B15" s="379">
        <v>26441.040000000001</v>
      </c>
      <c r="C15" s="205">
        <f>'Bâtiments spécifiques'!G180</f>
        <v>0</v>
      </c>
      <c r="D15" s="205">
        <f>'Répartition Orga prévisionnelle'!F96</f>
        <v>0</v>
      </c>
      <c r="E15" s="205">
        <f>'Heures et coûts Encadrement '!C35</f>
        <v>0</v>
      </c>
      <c r="F15" s="205">
        <f>'Répartition Orga prévisionnelle'!F53</f>
        <v>0</v>
      </c>
      <c r="G15" s="209">
        <f t="shared" si="3"/>
        <v>0</v>
      </c>
      <c r="H15" s="205">
        <f t="shared" si="4"/>
        <v>0</v>
      </c>
    </row>
    <row r="16" spans="1:10" ht="35.4" customHeight="1">
      <c r="A16" s="380" t="s">
        <v>234</v>
      </c>
      <c r="B16" s="381">
        <v>6370.9500000000016</v>
      </c>
      <c r="C16" s="205">
        <f>'Bâtiments spécifiques'!G255</f>
        <v>0</v>
      </c>
      <c r="D16" s="205">
        <f>'Répartition Orga prévisionnelle'!F103</f>
        <v>0</v>
      </c>
      <c r="E16" s="205">
        <f>'Heures et coûts Encadrement '!C42</f>
        <v>0</v>
      </c>
      <c r="F16" s="205">
        <f>'Répartition Orga prévisionnelle'!F60</f>
        <v>0</v>
      </c>
      <c r="G16" s="209">
        <f t="shared" si="3"/>
        <v>0</v>
      </c>
      <c r="H16" s="205">
        <f t="shared" si="4"/>
        <v>0</v>
      </c>
    </row>
    <row r="17" spans="1:10" ht="35.4" customHeight="1">
      <c r="A17" s="382" t="s">
        <v>265</v>
      </c>
      <c r="B17" s="383">
        <v>981.4</v>
      </c>
      <c r="C17" s="205">
        <f>'Bâtiments spécifiques'!G274</f>
        <v>0</v>
      </c>
      <c r="D17" s="205">
        <f>'Répartition Orga prévisionnelle'!F110</f>
        <v>0</v>
      </c>
      <c r="E17" s="205">
        <f>'Heures et coûts Encadrement '!C49</f>
        <v>0</v>
      </c>
      <c r="F17" s="205">
        <f>'Répartition Orga prévisionnelle'!F67</f>
        <v>0</v>
      </c>
      <c r="G17" s="209">
        <f t="shared" si="3"/>
        <v>0</v>
      </c>
      <c r="H17" s="205">
        <f t="shared" si="4"/>
        <v>0</v>
      </c>
    </row>
    <row r="18" spans="1:10" s="216" customFormat="1" ht="33" customHeight="1">
      <c r="A18" s="212" t="s">
        <v>388</v>
      </c>
      <c r="B18" s="249">
        <f>SUM(B12:B17)</f>
        <v>41497.890000000007</v>
      </c>
      <c r="C18" s="213">
        <f>SUM(C12:C17)</f>
        <v>0</v>
      </c>
      <c r="D18" s="213">
        <f t="shared" ref="D18:E18" si="5">SUM(D12:D17)</f>
        <v>0</v>
      </c>
      <c r="E18" s="213">
        <f t="shared" si="5"/>
        <v>0</v>
      </c>
      <c r="F18" s="213">
        <f>SUM(F12:F17)</f>
        <v>0</v>
      </c>
      <c r="G18" s="214">
        <f>IF(E18,E18/(C18+E18),0)</f>
        <v>0</v>
      </c>
      <c r="H18" s="215">
        <f>IF((C18+E18),(C9+D9+H9)/(C18+E18),0)</f>
        <v>0</v>
      </c>
      <c r="I18"/>
      <c r="J18"/>
    </row>
    <row r="19" spans="1:10" ht="42" customHeight="1">
      <c r="A19" s="210" t="s">
        <v>396</v>
      </c>
      <c r="B19" s="210"/>
      <c r="C19" s="218">
        <f>C18+E18</f>
        <v>0</v>
      </c>
    </row>
    <row r="20" spans="1:10" ht="42" customHeight="1">
      <c r="A20" s="211" t="s">
        <v>397</v>
      </c>
      <c r="B20" s="211"/>
      <c r="C20" s="219">
        <f>D18+F18</f>
        <v>0</v>
      </c>
    </row>
  </sheetData>
  <mergeCells count="2">
    <mergeCell ref="C1:D1"/>
    <mergeCell ref="E1:J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6553D-3887-4C64-B866-DDD754078EBC}">
  <dimension ref="A1:A11"/>
  <sheetViews>
    <sheetView workbookViewId="0">
      <selection activeCell="A3" sqref="A3:A11"/>
    </sheetView>
  </sheetViews>
  <sheetFormatPr baseColWidth="10" defaultColWidth="11.44140625" defaultRowHeight="14.4"/>
  <cols>
    <col min="1" max="1" width="17.44140625" customWidth="1"/>
  </cols>
  <sheetData>
    <row r="1" spans="1:1">
      <c r="A1" t="s">
        <v>47</v>
      </c>
    </row>
    <row r="3" spans="1:1">
      <c r="A3" t="s">
        <v>48</v>
      </c>
    </row>
    <row r="4" spans="1:1">
      <c r="A4" t="s">
        <v>49</v>
      </c>
    </row>
    <row r="5" spans="1:1">
      <c r="A5" t="s">
        <v>50</v>
      </c>
    </row>
    <row r="6" spans="1:1">
      <c r="A6" t="s">
        <v>51</v>
      </c>
    </row>
    <row r="7" spans="1:1">
      <c r="A7" t="s">
        <v>52</v>
      </c>
    </row>
    <row r="8" spans="1:1">
      <c r="A8" t="s">
        <v>53</v>
      </c>
    </row>
    <row r="9" spans="1:1">
      <c r="A9" t="s">
        <v>54</v>
      </c>
    </row>
    <row r="10" spans="1:1">
      <c r="A10" t="s">
        <v>55</v>
      </c>
    </row>
    <row r="11" spans="1:1">
      <c r="A11"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BCD3A-B1F0-47B9-AF29-F9220420F3AE}">
  <sheetPr>
    <tabColor theme="2"/>
  </sheetPr>
  <dimension ref="A1:H107"/>
  <sheetViews>
    <sheetView showGridLines="0" tabSelected="1" view="pageBreakPreview" topLeftCell="D10" zoomScale="91" zoomScaleNormal="60" zoomScaleSheetLayoutView="91" workbookViewId="0">
      <selection activeCell="F35" sqref="F35"/>
    </sheetView>
  </sheetViews>
  <sheetFormatPr baseColWidth="10" defaultColWidth="11.44140625" defaultRowHeight="15" customHeight="1"/>
  <cols>
    <col min="1" max="1" width="27.109375" style="30" customWidth="1"/>
    <col min="2" max="2" width="41.109375" style="30" customWidth="1"/>
    <col min="3" max="3" width="71.6640625" style="31" customWidth="1"/>
    <col min="4" max="4" width="57.109375" style="196" customWidth="1"/>
    <col min="5" max="5" width="27.5546875" style="32" customWidth="1"/>
    <col min="6" max="6" width="22.44140625" customWidth="1"/>
    <col min="7" max="7" width="36.6640625" style="34" customWidth="1"/>
    <col min="8" max="8" width="35.44140625" style="35" customWidth="1"/>
  </cols>
  <sheetData>
    <row r="1" spans="1:8" ht="126" customHeight="1">
      <c r="G1" s="33"/>
    </row>
    <row r="2" spans="1:8" ht="33" customHeight="1">
      <c r="A2" s="408" t="s">
        <v>57</v>
      </c>
      <c r="B2" s="408"/>
      <c r="C2" s="408"/>
      <c r="D2" s="408"/>
      <c r="E2" s="408"/>
      <c r="F2" s="408"/>
      <c r="G2" s="409" t="str">
        <f>Instructions!C2</f>
        <v>XXXXXX</v>
      </c>
      <c r="H2" s="409"/>
    </row>
    <row r="3" spans="1:8" ht="14.4"/>
    <row r="4" spans="1:8" ht="82.35" customHeight="1">
      <c r="A4" s="36" t="s">
        <v>58</v>
      </c>
      <c r="B4" s="36" t="s">
        <v>59</v>
      </c>
      <c r="C4" s="36" t="s">
        <v>60</v>
      </c>
      <c r="D4" s="38" t="s">
        <v>61</v>
      </c>
      <c r="E4" s="36" t="s">
        <v>62</v>
      </c>
      <c r="F4" s="37" t="s">
        <v>63</v>
      </c>
      <c r="G4" s="36" t="s">
        <v>64</v>
      </c>
      <c r="H4" s="39" t="s">
        <v>65</v>
      </c>
    </row>
    <row r="5" spans="1:8" ht="15.6">
      <c r="A5" s="198" t="s">
        <v>66</v>
      </c>
      <c r="B5" s="46" t="s">
        <v>67</v>
      </c>
      <c r="C5" s="257" t="s">
        <v>68</v>
      </c>
      <c r="D5" s="197" t="s">
        <v>40</v>
      </c>
      <c r="E5" s="257" t="s">
        <v>69</v>
      </c>
      <c r="F5" s="260">
        <v>1006</v>
      </c>
      <c r="G5" s="2"/>
      <c r="H5" s="389"/>
    </row>
    <row r="6" spans="1:8" ht="14.4">
      <c r="A6" s="131" t="s">
        <v>66</v>
      </c>
      <c r="B6" s="41" t="s">
        <v>70</v>
      </c>
      <c r="C6" s="41"/>
      <c r="D6" s="42"/>
      <c r="E6" s="42"/>
      <c r="F6" s="43">
        <f>SUBTOTAL(9,F5:F5)</f>
        <v>1006</v>
      </c>
      <c r="G6" s="44">
        <f>SUBTOTAL(9,G5:G5)</f>
        <v>0</v>
      </c>
      <c r="H6" s="45">
        <f>SUBTOTAL(9,H5:H5)</f>
        <v>0</v>
      </c>
    </row>
    <row r="7" spans="1:8" ht="15.6">
      <c r="A7" s="198" t="s">
        <v>66</v>
      </c>
      <c r="B7" s="46" t="s">
        <v>71</v>
      </c>
      <c r="C7" s="262" t="s">
        <v>21</v>
      </c>
      <c r="D7" s="197" t="s">
        <v>21</v>
      </c>
      <c r="E7" s="257" t="s">
        <v>51</v>
      </c>
      <c r="F7" s="264">
        <v>66</v>
      </c>
      <c r="G7" s="2"/>
      <c r="H7" s="389"/>
    </row>
    <row r="8" spans="1:8" ht="15.6">
      <c r="A8" s="198" t="s">
        <v>66</v>
      </c>
      <c r="B8" s="46" t="s">
        <v>71</v>
      </c>
      <c r="C8" s="262" t="s">
        <v>72</v>
      </c>
      <c r="D8" s="197" t="s">
        <v>21</v>
      </c>
      <c r="E8" s="257" t="s">
        <v>51</v>
      </c>
      <c r="F8" s="264">
        <v>9</v>
      </c>
      <c r="G8" s="2"/>
      <c r="H8" s="389"/>
    </row>
    <row r="9" spans="1:8" ht="15.6">
      <c r="A9" s="198" t="s">
        <v>66</v>
      </c>
      <c r="B9" s="46" t="s">
        <v>71</v>
      </c>
      <c r="C9" s="257" t="s">
        <v>73</v>
      </c>
      <c r="D9" s="197" t="s">
        <v>22</v>
      </c>
      <c r="E9" s="257" t="s">
        <v>74</v>
      </c>
      <c r="F9" s="260">
        <v>165</v>
      </c>
      <c r="G9" s="2"/>
      <c r="H9" s="389"/>
    </row>
    <row r="10" spans="1:8" ht="15.6">
      <c r="A10" s="198" t="s">
        <v>66</v>
      </c>
      <c r="B10" s="46" t="s">
        <v>71</v>
      </c>
      <c r="C10" s="257" t="s">
        <v>75</v>
      </c>
      <c r="D10" s="197" t="s">
        <v>34</v>
      </c>
      <c r="E10" s="257" t="s">
        <v>74</v>
      </c>
      <c r="F10" s="260">
        <v>53</v>
      </c>
      <c r="G10" s="2"/>
      <c r="H10" s="389"/>
    </row>
    <row r="11" spans="1:8" ht="15.6">
      <c r="A11" s="198" t="s">
        <v>66</v>
      </c>
      <c r="B11" s="46" t="s">
        <v>71</v>
      </c>
      <c r="C11" s="257" t="s">
        <v>76</v>
      </c>
      <c r="D11" s="197" t="s">
        <v>41</v>
      </c>
      <c r="E11" s="257" t="s">
        <v>74</v>
      </c>
      <c r="F11" s="260">
        <v>8</v>
      </c>
      <c r="G11" s="2"/>
      <c r="H11" s="389"/>
    </row>
    <row r="12" spans="1:8" ht="15.6">
      <c r="A12" s="198" t="s">
        <v>66</v>
      </c>
      <c r="B12" s="46" t="s">
        <v>71</v>
      </c>
      <c r="C12" s="257" t="s">
        <v>77</v>
      </c>
      <c r="D12" s="197" t="s">
        <v>43</v>
      </c>
      <c r="E12" s="257" t="s">
        <v>74</v>
      </c>
      <c r="F12" s="260">
        <v>1946</v>
      </c>
      <c r="G12" s="2"/>
      <c r="H12" s="389"/>
    </row>
    <row r="13" spans="1:8" ht="15.6">
      <c r="A13" s="198" t="s">
        <v>66</v>
      </c>
      <c r="B13" s="46" t="s">
        <v>71</v>
      </c>
      <c r="C13" s="257" t="s">
        <v>78</v>
      </c>
      <c r="D13" s="197" t="s">
        <v>35</v>
      </c>
      <c r="E13" s="257" t="s">
        <v>69</v>
      </c>
      <c r="F13" s="260">
        <v>66</v>
      </c>
      <c r="G13" s="2"/>
      <c r="H13" s="389"/>
    </row>
    <row r="14" spans="1:8" ht="15.6">
      <c r="A14" s="198" t="s">
        <v>66</v>
      </c>
      <c r="B14" s="46" t="s">
        <v>71</v>
      </c>
      <c r="C14" s="257" t="s">
        <v>24</v>
      </c>
      <c r="D14" s="197" t="s">
        <v>24</v>
      </c>
      <c r="E14" s="257" t="s">
        <v>69</v>
      </c>
      <c r="F14" s="260">
        <v>26</v>
      </c>
      <c r="G14" s="2"/>
      <c r="H14" s="389"/>
    </row>
    <row r="15" spans="1:8" ht="15.6">
      <c r="A15" s="198" t="s">
        <v>66</v>
      </c>
      <c r="B15" s="46" t="s">
        <v>71</v>
      </c>
      <c r="C15" s="257" t="s">
        <v>79</v>
      </c>
      <c r="D15" s="197" t="s">
        <v>25</v>
      </c>
      <c r="E15" s="257" t="s">
        <v>74</v>
      </c>
      <c r="F15" s="260">
        <v>3</v>
      </c>
      <c r="G15" s="2"/>
      <c r="H15" s="389"/>
    </row>
    <row r="16" spans="1:8" ht="15.6">
      <c r="A16" s="198" t="s">
        <v>66</v>
      </c>
      <c r="B16" s="46" t="s">
        <v>71</v>
      </c>
      <c r="C16" s="257" t="s">
        <v>80</v>
      </c>
      <c r="D16" s="197" t="s">
        <v>38</v>
      </c>
      <c r="E16" s="257" t="s">
        <v>51</v>
      </c>
      <c r="F16" s="260">
        <v>71</v>
      </c>
      <c r="G16" s="2"/>
      <c r="H16" s="389"/>
    </row>
    <row r="17" spans="1:8" ht="14.4">
      <c r="A17" s="131" t="s">
        <v>66</v>
      </c>
      <c r="B17" s="41" t="s">
        <v>70</v>
      </c>
      <c r="C17" s="41"/>
      <c r="D17" s="42"/>
      <c r="E17" s="42"/>
      <c r="F17" s="43">
        <f>SUBTOTAL(9,F7:F16)</f>
        <v>2413</v>
      </c>
      <c r="G17" s="44">
        <f>SUBTOTAL(9,G7:G16)</f>
        <v>0</v>
      </c>
      <c r="H17" s="45">
        <f>SUBTOTAL(9,H7:H16)</f>
        <v>0</v>
      </c>
    </row>
    <row r="18" spans="1:8" ht="15.6">
      <c r="A18" s="198" t="s">
        <v>66</v>
      </c>
      <c r="B18" s="46" t="s">
        <v>81</v>
      </c>
      <c r="C18" s="257" t="s">
        <v>82</v>
      </c>
      <c r="D18" s="197" t="s">
        <v>22</v>
      </c>
      <c r="E18" s="257" t="s">
        <v>74</v>
      </c>
      <c r="F18" s="260">
        <v>153</v>
      </c>
      <c r="G18" s="2"/>
      <c r="H18" s="389"/>
    </row>
    <row r="19" spans="1:8" ht="15.6">
      <c r="A19" s="198" t="s">
        <v>66</v>
      </c>
      <c r="B19" s="46" t="s">
        <v>81</v>
      </c>
      <c r="C19" s="257" t="s">
        <v>83</v>
      </c>
      <c r="D19" s="197" t="s">
        <v>34</v>
      </c>
      <c r="E19" s="257" t="s">
        <v>74</v>
      </c>
      <c r="F19" s="260">
        <v>10</v>
      </c>
      <c r="G19" s="2"/>
      <c r="H19" s="389"/>
    </row>
    <row r="20" spans="1:8" ht="15.6">
      <c r="A20" s="198" t="s">
        <v>66</v>
      </c>
      <c r="B20" s="46" t="s">
        <v>81</v>
      </c>
      <c r="C20" s="257" t="s">
        <v>84</v>
      </c>
      <c r="D20" s="197" t="s">
        <v>38</v>
      </c>
      <c r="E20" s="257" t="s">
        <v>51</v>
      </c>
      <c r="F20" s="260">
        <v>22</v>
      </c>
      <c r="G20" s="2"/>
      <c r="H20" s="389"/>
    </row>
    <row r="21" spans="1:8" ht="15.6">
      <c r="A21" s="198" t="s">
        <v>66</v>
      </c>
      <c r="B21" s="46" t="s">
        <v>81</v>
      </c>
      <c r="C21" s="257" t="s">
        <v>80</v>
      </c>
      <c r="D21" s="197" t="s">
        <v>38</v>
      </c>
      <c r="E21" s="257" t="s">
        <v>51</v>
      </c>
      <c r="F21" s="260">
        <v>91</v>
      </c>
      <c r="G21" s="2"/>
      <c r="H21" s="389"/>
    </row>
    <row r="22" spans="1:8" ht="15.6">
      <c r="A22" s="198" t="s">
        <v>66</v>
      </c>
      <c r="B22" s="46" t="s">
        <v>81</v>
      </c>
      <c r="C22" s="257" t="s">
        <v>85</v>
      </c>
      <c r="D22" s="197" t="s">
        <v>43</v>
      </c>
      <c r="E22" s="257" t="s">
        <v>74</v>
      </c>
      <c r="F22" s="260">
        <v>283</v>
      </c>
      <c r="G22" s="2"/>
      <c r="H22" s="389"/>
    </row>
    <row r="23" spans="1:8" ht="15.6">
      <c r="A23" s="198" t="s">
        <v>66</v>
      </c>
      <c r="B23" s="46" t="s">
        <v>81</v>
      </c>
      <c r="C23" s="257" t="s">
        <v>86</v>
      </c>
      <c r="D23" s="197" t="s">
        <v>26</v>
      </c>
      <c r="E23" s="257" t="s">
        <v>74</v>
      </c>
      <c r="F23" s="260">
        <v>42</v>
      </c>
      <c r="G23" s="2"/>
      <c r="H23" s="389"/>
    </row>
    <row r="24" spans="1:8" ht="15.6">
      <c r="A24" s="198" t="s">
        <v>66</v>
      </c>
      <c r="B24" s="46" t="s">
        <v>81</v>
      </c>
      <c r="C24" s="257" t="s">
        <v>24</v>
      </c>
      <c r="D24" s="197" t="s">
        <v>24</v>
      </c>
      <c r="E24" s="257" t="s">
        <v>74</v>
      </c>
      <c r="F24" s="260">
        <v>35</v>
      </c>
      <c r="G24" s="2"/>
      <c r="H24" s="389"/>
    </row>
    <row r="25" spans="1:8" ht="14.4">
      <c r="A25" s="131" t="s">
        <v>87</v>
      </c>
      <c r="B25" s="41" t="s">
        <v>88</v>
      </c>
      <c r="C25" s="41"/>
      <c r="D25" s="42"/>
      <c r="E25" s="42"/>
      <c r="F25" s="43">
        <f>SUBTOTAL(9,F18:F24)</f>
        <v>636</v>
      </c>
      <c r="G25" s="44">
        <f>SUBTOTAL(9,G18:G24)</f>
        <v>0</v>
      </c>
      <c r="H25" s="45">
        <f>SUBTOTAL(9,H18:H24)</f>
        <v>0</v>
      </c>
    </row>
    <row r="26" spans="1:8" ht="15.6">
      <c r="A26" s="198" t="s">
        <v>66</v>
      </c>
      <c r="B26" s="46" t="s">
        <v>89</v>
      </c>
      <c r="C26" s="257" t="s">
        <v>90</v>
      </c>
      <c r="D26" s="197" t="s">
        <v>43</v>
      </c>
      <c r="E26" s="257" t="s">
        <v>91</v>
      </c>
      <c r="F26" s="260">
        <v>233</v>
      </c>
      <c r="G26" s="2"/>
      <c r="H26" s="389"/>
    </row>
    <row r="27" spans="1:8" ht="15.6">
      <c r="A27" s="198" t="s">
        <v>66</v>
      </c>
      <c r="B27" s="46" t="s">
        <v>81</v>
      </c>
      <c r="C27" s="257" t="s">
        <v>82</v>
      </c>
      <c r="D27" s="197" t="s">
        <v>22</v>
      </c>
      <c r="E27" s="257" t="s">
        <v>74</v>
      </c>
      <c r="F27" s="260">
        <v>13</v>
      </c>
      <c r="G27" s="2"/>
      <c r="H27" s="389"/>
    </row>
    <row r="28" spans="1:8" ht="15.6">
      <c r="A28" s="198" t="s">
        <v>66</v>
      </c>
      <c r="B28" s="46" t="s">
        <v>89</v>
      </c>
      <c r="C28" s="257" t="s">
        <v>78</v>
      </c>
      <c r="D28" s="197" t="s">
        <v>35</v>
      </c>
      <c r="E28" s="257" t="s">
        <v>74</v>
      </c>
      <c r="F28" s="260">
        <v>16</v>
      </c>
      <c r="G28" s="2"/>
      <c r="H28" s="389"/>
    </row>
    <row r="29" spans="1:8" ht="15.6">
      <c r="A29" s="198" t="s">
        <v>66</v>
      </c>
      <c r="B29" s="46" t="s">
        <v>89</v>
      </c>
      <c r="C29" s="257" t="s">
        <v>24</v>
      </c>
      <c r="D29" s="197" t="s">
        <v>24</v>
      </c>
      <c r="E29" s="257" t="s">
        <v>74</v>
      </c>
      <c r="F29" s="260">
        <v>17</v>
      </c>
      <c r="G29" s="2"/>
      <c r="H29" s="389"/>
    </row>
    <row r="30" spans="1:8" ht="15.6">
      <c r="A30" s="198" t="s">
        <v>66</v>
      </c>
      <c r="B30" s="46" t="s">
        <v>89</v>
      </c>
      <c r="C30" s="257" t="s">
        <v>92</v>
      </c>
      <c r="D30" s="197" t="s">
        <v>42</v>
      </c>
      <c r="E30" s="395" t="s">
        <v>93</v>
      </c>
      <c r="F30" s="260">
        <v>247</v>
      </c>
      <c r="G30" s="2"/>
      <c r="H30" s="389"/>
    </row>
    <row r="31" spans="1:8" ht="14.4">
      <c r="A31" s="131" t="s">
        <v>87</v>
      </c>
      <c r="B31" s="41" t="s">
        <v>94</v>
      </c>
      <c r="C31" s="41"/>
      <c r="D31" s="42"/>
      <c r="E31" s="42"/>
      <c r="F31" s="43">
        <f>SUBTOTAL(9,F26:F30)</f>
        <v>526</v>
      </c>
      <c r="G31" s="44">
        <f>SUBTOTAL(9,G26:G30)</f>
        <v>0</v>
      </c>
      <c r="H31" s="45">
        <f>SUBTOTAL(9,H26:H30)</f>
        <v>0</v>
      </c>
    </row>
    <row r="32" spans="1:8" ht="15.6">
      <c r="A32" s="198" t="s">
        <v>66</v>
      </c>
      <c r="B32" s="47" t="s">
        <v>95</v>
      </c>
      <c r="C32" s="47"/>
      <c r="D32" s="40" t="s">
        <v>39</v>
      </c>
      <c r="E32" s="48"/>
      <c r="F32" s="48"/>
      <c r="G32" s="2"/>
      <c r="H32" s="389"/>
    </row>
    <row r="33" spans="1:8" ht="14.4">
      <c r="A33" s="131" t="s">
        <v>66</v>
      </c>
      <c r="B33" s="137" t="s">
        <v>96</v>
      </c>
      <c r="C33" s="41"/>
      <c r="D33" s="42"/>
      <c r="E33" s="42"/>
      <c r="F33" s="43"/>
      <c r="G33" s="44">
        <f>SUBTOTAL(9,G32:G32)</f>
        <v>0</v>
      </c>
      <c r="H33" s="45">
        <f>SUBTOTAL(9,H32:H32)</f>
        <v>0</v>
      </c>
    </row>
    <row r="34" spans="1:8" ht="33.6" customHeight="1">
      <c r="A34" s="221" t="s">
        <v>66</v>
      </c>
      <c r="B34" s="201" t="s">
        <v>97</v>
      </c>
      <c r="C34" s="201"/>
      <c r="D34" s="199"/>
      <c r="E34" s="202"/>
      <c r="F34" s="203">
        <f>SUBTOTAL(9,F5:F31)</f>
        <v>4581</v>
      </c>
      <c r="G34" s="49">
        <f>SUBTOTAL(9,G5:G33)</f>
        <v>0</v>
      </c>
      <c r="H34" s="200">
        <f>SUBTOTAL(9,H5:H33)</f>
        <v>0</v>
      </c>
    </row>
    <row r="35" spans="1:8" ht="15.6">
      <c r="A35" s="222" t="s">
        <v>98</v>
      </c>
      <c r="B35" s="46" t="s">
        <v>71</v>
      </c>
      <c r="C35" s="262" t="s">
        <v>99</v>
      </c>
      <c r="D35" s="197" t="s">
        <v>22</v>
      </c>
      <c r="E35" s="263" t="s">
        <v>51</v>
      </c>
      <c r="F35" s="264">
        <v>112</v>
      </c>
      <c r="G35" s="2"/>
      <c r="H35" s="389"/>
    </row>
    <row r="36" spans="1:8" ht="15.6">
      <c r="A36" s="222" t="s">
        <v>98</v>
      </c>
      <c r="B36" s="46" t="s">
        <v>71</v>
      </c>
      <c r="C36" s="257" t="s">
        <v>84</v>
      </c>
      <c r="D36" s="197" t="s">
        <v>38</v>
      </c>
      <c r="E36" s="257" t="s">
        <v>51</v>
      </c>
      <c r="F36" s="260">
        <v>12</v>
      </c>
      <c r="G36" s="2"/>
      <c r="H36" s="389"/>
    </row>
    <row r="37" spans="1:8" ht="15.6">
      <c r="A37" s="222" t="s">
        <v>98</v>
      </c>
      <c r="B37" s="46" t="s">
        <v>71</v>
      </c>
      <c r="C37" s="257" t="s">
        <v>77</v>
      </c>
      <c r="D37" s="197" t="s">
        <v>43</v>
      </c>
      <c r="E37" s="257" t="s">
        <v>100</v>
      </c>
      <c r="F37" s="260">
        <v>1241</v>
      </c>
      <c r="G37" s="2"/>
      <c r="H37" s="389"/>
    </row>
    <row r="38" spans="1:8" ht="15.6">
      <c r="A38" s="222" t="s">
        <v>98</v>
      </c>
      <c r="B38" s="46" t="s">
        <v>71</v>
      </c>
      <c r="C38" s="257" t="s">
        <v>78</v>
      </c>
      <c r="D38" s="197" t="s">
        <v>35</v>
      </c>
      <c r="E38" s="257" t="s">
        <v>74</v>
      </c>
      <c r="F38" s="260">
        <v>57</v>
      </c>
      <c r="G38" s="2"/>
      <c r="H38" s="389"/>
    </row>
    <row r="39" spans="1:8" ht="15.6">
      <c r="A39" s="222" t="s">
        <v>98</v>
      </c>
      <c r="B39" s="46" t="s">
        <v>71</v>
      </c>
      <c r="C39" s="257" t="s">
        <v>101</v>
      </c>
      <c r="D39" s="197" t="s">
        <v>41</v>
      </c>
      <c r="E39" s="257" t="s">
        <v>74</v>
      </c>
      <c r="F39" s="260">
        <v>15</v>
      </c>
      <c r="G39" s="2"/>
      <c r="H39" s="389"/>
    </row>
    <row r="40" spans="1:8" ht="15.6">
      <c r="A40" s="222" t="s">
        <v>98</v>
      </c>
      <c r="B40" s="46" t="s">
        <v>71</v>
      </c>
      <c r="C40" s="257" t="s">
        <v>102</v>
      </c>
      <c r="D40" s="197" t="s">
        <v>26</v>
      </c>
      <c r="E40" s="257" t="s">
        <v>74</v>
      </c>
      <c r="F40" s="260">
        <v>103</v>
      </c>
      <c r="G40" s="2"/>
      <c r="H40" s="389"/>
    </row>
    <row r="41" spans="1:8" ht="15.6">
      <c r="A41" s="222" t="s">
        <v>98</v>
      </c>
      <c r="B41" s="46" t="s">
        <v>71</v>
      </c>
      <c r="C41" s="257" t="s">
        <v>103</v>
      </c>
      <c r="D41" s="197" t="s">
        <v>38</v>
      </c>
      <c r="E41" s="257" t="s">
        <v>51</v>
      </c>
      <c r="F41" s="260">
        <v>97</v>
      </c>
      <c r="G41" s="2"/>
      <c r="H41" s="389"/>
    </row>
    <row r="42" spans="1:8" ht="14.4">
      <c r="A42" s="131" t="s">
        <v>98</v>
      </c>
      <c r="B42" s="41" t="s">
        <v>70</v>
      </c>
      <c r="C42" s="41"/>
      <c r="D42" s="42"/>
      <c r="E42" s="42"/>
      <c r="F42" s="43">
        <f>SUBTOTAL(9,F35:F41)</f>
        <v>1637</v>
      </c>
      <c r="G42" s="44">
        <f>SUBTOTAL(9,G35:G41)</f>
        <v>0</v>
      </c>
      <c r="H42" s="45">
        <f>SUBTOTAL(9,H35:H41)</f>
        <v>0</v>
      </c>
    </row>
    <row r="43" spans="1:8" ht="15.6">
      <c r="A43" s="222" t="s">
        <v>98</v>
      </c>
      <c r="B43" s="47" t="s">
        <v>95</v>
      </c>
      <c r="C43" s="47"/>
      <c r="D43" s="40" t="s">
        <v>39</v>
      </c>
      <c r="E43" s="48"/>
      <c r="F43" s="48"/>
      <c r="G43" s="2"/>
      <c r="H43" s="389"/>
    </row>
    <row r="44" spans="1:8" ht="14.4">
      <c r="A44" s="131" t="s">
        <v>98</v>
      </c>
      <c r="B44" s="137" t="s">
        <v>96</v>
      </c>
      <c r="C44" s="41"/>
      <c r="D44" s="42"/>
      <c r="E44" s="42"/>
      <c r="F44" s="43"/>
      <c r="G44" s="44">
        <f>SUBTOTAL(9,G43:G43)</f>
        <v>0</v>
      </c>
      <c r="H44" s="45">
        <f>SUBTOTAL(9,H43:H43)</f>
        <v>0</v>
      </c>
    </row>
    <row r="45" spans="1:8" ht="33.6" customHeight="1">
      <c r="A45" s="223" t="s">
        <v>98</v>
      </c>
      <c r="B45" s="185" t="s">
        <v>97</v>
      </c>
      <c r="C45" s="185"/>
      <c r="D45" s="183"/>
      <c r="E45" s="186"/>
      <c r="F45" s="187">
        <f>SUBTOTAL(9,F35:F42)</f>
        <v>1637</v>
      </c>
      <c r="G45" s="49">
        <f>SUBTOTAL(9,G35:G44)</f>
        <v>0</v>
      </c>
      <c r="H45" s="184">
        <f>SUBTOTAL(9,H35:H44)</f>
        <v>0</v>
      </c>
    </row>
    <row r="46" spans="1:8" ht="15.6">
      <c r="A46" s="224" t="s">
        <v>104</v>
      </c>
      <c r="B46" s="46" t="s">
        <v>71</v>
      </c>
      <c r="C46" s="257" t="s">
        <v>105</v>
      </c>
      <c r="D46" s="197" t="s">
        <v>22</v>
      </c>
      <c r="E46" s="257" t="s">
        <v>51</v>
      </c>
      <c r="F46" s="253">
        <v>250</v>
      </c>
      <c r="G46" s="2"/>
      <c r="H46" s="389"/>
    </row>
    <row r="47" spans="1:8" ht="15.6">
      <c r="A47" s="224" t="s">
        <v>104</v>
      </c>
      <c r="B47" s="46" t="s">
        <v>71</v>
      </c>
      <c r="C47" s="257" t="s">
        <v>84</v>
      </c>
      <c r="D47" s="197" t="s">
        <v>38</v>
      </c>
      <c r="E47" s="257" t="s">
        <v>51</v>
      </c>
      <c r="F47" s="253">
        <f>17.5+12+18+12</f>
        <v>59.5</v>
      </c>
      <c r="G47" s="2"/>
      <c r="H47" s="389"/>
    </row>
    <row r="48" spans="1:8" ht="15.6">
      <c r="A48" s="224" t="s">
        <v>104</v>
      </c>
      <c r="B48" s="46" t="s">
        <v>71</v>
      </c>
      <c r="C48" s="257" t="s">
        <v>106</v>
      </c>
      <c r="D48" s="197" t="s">
        <v>38</v>
      </c>
      <c r="E48" s="257" t="s">
        <v>51</v>
      </c>
      <c r="F48" s="253">
        <f>41+17+17+41+56+21+57+52+20+20+20+20+33+12+8+19+12+8+20+34+34</f>
        <v>562</v>
      </c>
      <c r="G48" s="2"/>
      <c r="H48" s="389"/>
    </row>
    <row r="49" spans="1:8" ht="15.6">
      <c r="A49" s="224" t="s">
        <v>104</v>
      </c>
      <c r="B49" s="46" t="s">
        <v>71</v>
      </c>
      <c r="C49" s="257" t="s">
        <v>107</v>
      </c>
      <c r="D49" s="197" t="s">
        <v>38</v>
      </c>
      <c r="E49" s="257" t="s">
        <v>51</v>
      </c>
      <c r="F49" s="253">
        <f>32+27</f>
        <v>59</v>
      </c>
      <c r="G49" s="2"/>
      <c r="H49" s="389"/>
    </row>
    <row r="50" spans="1:8" ht="15.6">
      <c r="A50" s="224" t="s">
        <v>104</v>
      </c>
      <c r="B50" s="46" t="s">
        <v>71</v>
      </c>
      <c r="C50" s="257" t="s">
        <v>108</v>
      </c>
      <c r="D50" s="197" t="s">
        <v>44</v>
      </c>
      <c r="E50" s="257" t="s">
        <v>51</v>
      </c>
      <c r="F50" s="253">
        <v>750</v>
      </c>
      <c r="G50" s="2"/>
      <c r="H50" s="389"/>
    </row>
    <row r="51" spans="1:8" ht="15.6">
      <c r="A51" s="224" t="s">
        <v>104</v>
      </c>
      <c r="B51" s="46" t="s">
        <v>71</v>
      </c>
      <c r="C51" s="257" t="s">
        <v>109</v>
      </c>
      <c r="D51" s="197" t="s">
        <v>44</v>
      </c>
      <c r="E51" s="257" t="s">
        <v>51</v>
      </c>
      <c r="F51" s="253">
        <v>736</v>
      </c>
      <c r="G51" s="2"/>
      <c r="H51" s="389"/>
    </row>
    <row r="52" spans="1:8" ht="15.6">
      <c r="A52" s="224" t="s">
        <v>104</v>
      </c>
      <c r="B52" s="46" t="s">
        <v>71</v>
      </c>
      <c r="C52" s="257" t="s">
        <v>110</v>
      </c>
      <c r="D52" s="197" t="s">
        <v>34</v>
      </c>
      <c r="E52" s="257" t="s">
        <v>51</v>
      </c>
      <c r="F52" s="253">
        <v>24</v>
      </c>
      <c r="G52" s="2"/>
      <c r="H52" s="389"/>
    </row>
    <row r="53" spans="1:8" ht="15.6">
      <c r="A53" s="224" t="s">
        <v>104</v>
      </c>
      <c r="B53" s="46" t="s">
        <v>71</v>
      </c>
      <c r="C53" s="257" t="s">
        <v>111</v>
      </c>
      <c r="D53" s="197" t="s">
        <v>44</v>
      </c>
      <c r="E53" s="257" t="s">
        <v>51</v>
      </c>
      <c r="F53" s="253">
        <v>10</v>
      </c>
      <c r="G53" s="2"/>
      <c r="H53" s="389"/>
    </row>
    <row r="54" spans="1:8" ht="15.6">
      <c r="A54" s="224" t="s">
        <v>104</v>
      </c>
      <c r="B54" s="46" t="s">
        <v>71</v>
      </c>
      <c r="C54" s="257" t="s">
        <v>112</v>
      </c>
      <c r="D54" s="197" t="s">
        <v>36</v>
      </c>
      <c r="E54" s="257" t="s">
        <v>51</v>
      </c>
      <c r="F54" s="253">
        <v>10</v>
      </c>
      <c r="G54" s="2"/>
      <c r="H54" s="389"/>
    </row>
    <row r="55" spans="1:8" ht="15.6">
      <c r="A55" s="224" t="s">
        <v>104</v>
      </c>
      <c r="B55" s="254" t="s">
        <v>71</v>
      </c>
      <c r="C55" s="255" t="s">
        <v>113</v>
      </c>
      <c r="D55" s="197" t="s">
        <v>35</v>
      </c>
      <c r="E55" s="255" t="s">
        <v>51</v>
      </c>
      <c r="F55" s="256">
        <v>20</v>
      </c>
      <c r="G55" s="2"/>
      <c r="H55" s="389"/>
    </row>
    <row r="56" spans="1:8" ht="15.6">
      <c r="A56" s="224" t="s">
        <v>104</v>
      </c>
      <c r="B56" s="254" t="s">
        <v>71</v>
      </c>
      <c r="C56" s="255" t="s">
        <v>114</v>
      </c>
      <c r="D56" s="197" t="s">
        <v>35</v>
      </c>
      <c r="E56" s="255" t="s">
        <v>51</v>
      </c>
      <c r="F56" s="256">
        <v>12</v>
      </c>
      <c r="G56" s="2"/>
      <c r="H56" s="389"/>
    </row>
    <row r="57" spans="1:8" ht="14.4">
      <c r="A57" s="131" t="s">
        <v>104</v>
      </c>
      <c r="B57" s="41" t="s">
        <v>70</v>
      </c>
      <c r="C57" s="41"/>
      <c r="D57" s="42"/>
      <c r="E57" s="42"/>
      <c r="F57" s="43">
        <f>SUBTOTAL(9,F46:F56)</f>
        <v>2492.5</v>
      </c>
      <c r="G57" s="44">
        <f>SUBTOTAL(9,G46:G56)</f>
        <v>0</v>
      </c>
      <c r="H57" s="45">
        <f>SUBTOTAL(9,H46:H56)</f>
        <v>0</v>
      </c>
    </row>
    <row r="58" spans="1:8" ht="15.6">
      <c r="A58" s="224" t="s">
        <v>104</v>
      </c>
      <c r="B58" s="47" t="s">
        <v>95</v>
      </c>
      <c r="C58" s="47"/>
      <c r="D58" s="40" t="s">
        <v>39</v>
      </c>
      <c r="E58" s="48"/>
      <c r="F58" s="48"/>
      <c r="G58" s="2"/>
      <c r="H58" s="389"/>
    </row>
    <row r="59" spans="1:8" ht="14.4">
      <c r="A59" s="131" t="s">
        <v>104</v>
      </c>
      <c r="B59" s="137" t="s">
        <v>96</v>
      </c>
      <c r="C59" s="41"/>
      <c r="D59" s="42"/>
      <c r="E59" s="42"/>
      <c r="F59" s="43"/>
      <c r="G59" s="44">
        <f>SUBTOTAL(9,G58:G58)</f>
        <v>0</v>
      </c>
      <c r="H59" s="45">
        <f>SUBTOTAL(9,H58:H58)</f>
        <v>0</v>
      </c>
    </row>
    <row r="60" spans="1:8" ht="33.6" customHeight="1">
      <c r="A60" s="225" t="s">
        <v>104</v>
      </c>
      <c r="B60" s="189" t="s">
        <v>97</v>
      </c>
      <c r="C60" s="189"/>
      <c r="D60" s="188"/>
      <c r="E60" s="190"/>
      <c r="F60" s="191">
        <f>SUBTOTAL(9,F46:F57)</f>
        <v>2492.5</v>
      </c>
      <c r="G60" s="49">
        <f>SUBTOTAL(9,G46:G59)</f>
        <v>0</v>
      </c>
      <c r="H60" s="226">
        <f>SUBTOTAL(9,H46:H59)</f>
        <v>0</v>
      </c>
    </row>
    <row r="62" spans="1:8" ht="14.4">
      <c r="A62" s="192" t="s">
        <v>115</v>
      </c>
      <c r="B62" s="193"/>
      <c r="C62" s="194"/>
      <c r="E62" s="194"/>
      <c r="F62" s="194"/>
      <c r="G62"/>
      <c r="H62"/>
    </row>
    <row r="63" spans="1:8" ht="14.4">
      <c r="A63"/>
      <c r="B63"/>
      <c r="C63" s="195" t="s">
        <v>75</v>
      </c>
      <c r="E63" t="s">
        <v>48</v>
      </c>
      <c r="G63"/>
      <c r="H63"/>
    </row>
    <row r="64" spans="1:8" ht="14.4">
      <c r="A64"/>
      <c r="B64"/>
      <c r="C64" s="195" t="s">
        <v>116</v>
      </c>
      <c r="E64" t="s">
        <v>49</v>
      </c>
      <c r="G64"/>
      <c r="H64"/>
    </row>
    <row r="65" spans="3:5" customFormat="1" ht="14.4">
      <c r="C65" s="195" t="s">
        <v>117</v>
      </c>
      <c r="D65" s="196"/>
      <c r="E65" t="s">
        <v>50</v>
      </c>
    </row>
    <row r="66" spans="3:5" customFormat="1" ht="14.4">
      <c r="C66" s="195" t="s">
        <v>118</v>
      </c>
      <c r="D66" s="196"/>
      <c r="E66" t="s">
        <v>51</v>
      </c>
    </row>
    <row r="67" spans="3:5" customFormat="1" ht="14.4">
      <c r="C67" s="195" t="s">
        <v>119</v>
      </c>
      <c r="D67" s="196"/>
      <c r="E67" t="s">
        <v>52</v>
      </c>
    </row>
    <row r="68" spans="3:5" customFormat="1" ht="14.4">
      <c r="C68" s="195" t="s">
        <v>120</v>
      </c>
      <c r="D68" s="196"/>
      <c r="E68" t="s">
        <v>53</v>
      </c>
    </row>
    <row r="69" spans="3:5" customFormat="1" ht="14.4">
      <c r="C69" s="195" t="s">
        <v>21</v>
      </c>
      <c r="D69" s="196"/>
      <c r="E69" t="s">
        <v>54</v>
      </c>
    </row>
    <row r="70" spans="3:5" customFormat="1" ht="14.4">
      <c r="C70" s="195" t="s">
        <v>121</v>
      </c>
      <c r="D70" s="196"/>
      <c r="E70" t="s">
        <v>55</v>
      </c>
    </row>
    <row r="71" spans="3:5" customFormat="1" ht="14.4">
      <c r="C71" s="195" t="s">
        <v>122</v>
      </c>
      <c r="D71" s="196"/>
      <c r="E71" t="s">
        <v>56</v>
      </c>
    </row>
    <row r="72" spans="3:5" customFormat="1" ht="14.4">
      <c r="C72" s="195" t="s">
        <v>123</v>
      </c>
      <c r="D72" s="196"/>
      <c r="E72" t="s">
        <v>124</v>
      </c>
    </row>
    <row r="73" spans="3:5" customFormat="1" ht="14.4">
      <c r="C73" s="195" t="s">
        <v>125</v>
      </c>
      <c r="D73" s="196"/>
    </row>
    <row r="74" spans="3:5" customFormat="1" ht="14.4">
      <c r="C74" s="195" t="s">
        <v>126</v>
      </c>
      <c r="D74" s="196"/>
    </row>
    <row r="75" spans="3:5" customFormat="1" ht="14.4">
      <c r="C75" s="195" t="s">
        <v>127</v>
      </c>
      <c r="D75" s="196"/>
    </row>
    <row r="76" spans="3:5" customFormat="1" ht="14.4">
      <c r="C76" s="195" t="s">
        <v>128</v>
      </c>
      <c r="D76" s="196"/>
    </row>
    <row r="77" spans="3:5" customFormat="1" ht="14.4">
      <c r="C77" s="195" t="s">
        <v>129</v>
      </c>
      <c r="D77" s="196"/>
    </row>
    <row r="78" spans="3:5" customFormat="1" ht="14.4">
      <c r="C78" s="195" t="s">
        <v>130</v>
      </c>
      <c r="D78" s="196"/>
    </row>
    <row r="79" spans="3:5" customFormat="1" ht="14.4">
      <c r="C79" s="195" t="s">
        <v>40</v>
      </c>
      <c r="D79" s="196"/>
    </row>
    <row r="80" spans="3:5" customFormat="1" ht="14.4">
      <c r="C80" s="195" t="s">
        <v>131</v>
      </c>
      <c r="D80" s="196"/>
    </row>
    <row r="82" spans="1:2" ht="14.4">
      <c r="A82" s="50" t="s">
        <v>50</v>
      </c>
      <c r="B82" s="50"/>
    </row>
    <row r="83" spans="1:2" ht="14.4">
      <c r="A83" s="50" t="s">
        <v>132</v>
      </c>
      <c r="B83" s="50"/>
    </row>
    <row r="84" spans="1:2" ht="14.4">
      <c r="A84" s="50" t="s">
        <v>133</v>
      </c>
      <c r="B84" s="50"/>
    </row>
    <row r="85" spans="1:2" ht="14.4">
      <c r="A85" s="50" t="s">
        <v>134</v>
      </c>
      <c r="B85" s="50"/>
    </row>
    <row r="86" spans="1:2" ht="14.4">
      <c r="A86" s="50" t="s">
        <v>69</v>
      </c>
      <c r="B86" s="50"/>
    </row>
    <row r="87" spans="1:2" ht="14.4">
      <c r="A87" s="50" t="s">
        <v>135</v>
      </c>
      <c r="B87" s="50"/>
    </row>
    <row r="88" spans="1:2" ht="14.4">
      <c r="A88" s="50" t="s">
        <v>136</v>
      </c>
      <c r="B88" s="50"/>
    </row>
    <row r="89" spans="1:2" ht="14.4">
      <c r="A89" s="50" t="s">
        <v>137</v>
      </c>
      <c r="B89" s="50"/>
    </row>
    <row r="90" spans="1:2" ht="14.4">
      <c r="A90" s="50" t="s">
        <v>138</v>
      </c>
      <c r="B90" s="50"/>
    </row>
    <row r="91" spans="1:2" ht="14.4">
      <c r="A91" s="50" t="s">
        <v>100</v>
      </c>
      <c r="B91" s="50"/>
    </row>
    <row r="92" spans="1:2" ht="14.4">
      <c r="A92" s="50" t="s">
        <v>139</v>
      </c>
      <c r="B92" s="50"/>
    </row>
    <row r="93" spans="1:2" ht="14.4">
      <c r="A93" s="50" t="s">
        <v>140</v>
      </c>
      <c r="B93" s="50"/>
    </row>
    <row r="94" spans="1:2" ht="14.4">
      <c r="A94" s="50" t="s">
        <v>48</v>
      </c>
      <c r="B94" s="50"/>
    </row>
    <row r="95" spans="1:2" ht="14.4">
      <c r="A95" s="50" t="s">
        <v>49</v>
      </c>
      <c r="B95" s="50"/>
    </row>
    <row r="96" spans="1:2" ht="14.4">
      <c r="A96" s="50" t="s">
        <v>141</v>
      </c>
      <c r="B96" s="50"/>
    </row>
    <row r="97" spans="1:2" ht="14.4">
      <c r="A97" s="50" t="s">
        <v>51</v>
      </c>
      <c r="B97" s="50"/>
    </row>
    <row r="98" spans="1:2" ht="14.4">
      <c r="A98" s="50" t="s">
        <v>142</v>
      </c>
      <c r="B98" s="50"/>
    </row>
    <row r="99" spans="1:2" ht="14.4">
      <c r="A99" s="50" t="s">
        <v>143</v>
      </c>
      <c r="B99" s="50"/>
    </row>
    <row r="100" spans="1:2" ht="14.4">
      <c r="A100" s="50" t="s">
        <v>144</v>
      </c>
      <c r="B100" s="50"/>
    </row>
    <row r="101" spans="1:2" ht="14.4">
      <c r="A101" s="50" t="s">
        <v>145</v>
      </c>
      <c r="B101" s="50"/>
    </row>
    <row r="102" spans="1:2" ht="14.4">
      <c r="A102" s="50" t="s">
        <v>146</v>
      </c>
      <c r="B102" s="50"/>
    </row>
    <row r="103" spans="1:2" ht="14.4">
      <c r="A103" s="50" t="s">
        <v>147</v>
      </c>
      <c r="B103" s="50"/>
    </row>
    <row r="104" spans="1:2" ht="14.4">
      <c r="A104" s="50" t="s">
        <v>148</v>
      </c>
      <c r="B104" s="50"/>
    </row>
    <row r="105" spans="1:2" ht="14.4">
      <c r="A105" s="50" t="s">
        <v>149</v>
      </c>
      <c r="B105" s="50"/>
    </row>
    <row r="106" spans="1:2" ht="14.4">
      <c r="A106" s="50" t="s">
        <v>150</v>
      </c>
      <c r="B106" s="50"/>
    </row>
    <row r="107" spans="1:2" ht="14.4">
      <c r="A107" s="50" t="s">
        <v>151</v>
      </c>
      <c r="B107" s="50"/>
    </row>
  </sheetData>
  <sheetProtection formatColumns="0" selectLockedCells="1" sort="0" autoFilter="0" pivotTables="0"/>
  <autoFilter ref="A4:H60" xr:uid="{00000000-0009-0000-0000-000002000000}"/>
  <mergeCells count="2">
    <mergeCell ref="A2:F2"/>
    <mergeCell ref="G2:H2"/>
  </mergeCells>
  <conditionalFormatting sqref="E7:E8 D8:D16">
    <cfRule type="containsBlanks" dxfId="428" priority="1245">
      <formula>LEN(TRIM(D7))=0</formula>
    </cfRule>
  </conditionalFormatting>
  <conditionalFormatting sqref="E16">
    <cfRule type="containsBlanks" dxfId="427" priority="1165">
      <formula>LEN(TRIM(E16))=0</formula>
    </cfRule>
  </conditionalFormatting>
  <conditionalFormatting sqref="E9">
    <cfRule type="containsBlanks" dxfId="426" priority="1163">
      <formula>LEN(TRIM(E9))=0</formula>
    </cfRule>
  </conditionalFormatting>
  <conditionalFormatting sqref="E18 E23">
    <cfRule type="containsBlanks" dxfId="425" priority="1161">
      <formula>LEN(TRIM(E18))=0</formula>
    </cfRule>
  </conditionalFormatting>
  <conditionalFormatting sqref="E26">
    <cfRule type="containsBlanks" dxfId="424" priority="1143">
      <formula>LEN(TRIM(E26))=0</formula>
    </cfRule>
  </conditionalFormatting>
  <conditionalFormatting sqref="E29">
    <cfRule type="containsBlanks" dxfId="423" priority="1127">
      <formula>LEN(TRIM(E29))=0</formula>
    </cfRule>
  </conditionalFormatting>
  <conditionalFormatting sqref="E14">
    <cfRule type="containsBlanks" dxfId="422" priority="1087">
      <formula>LEN(TRIM(E14))=0</formula>
    </cfRule>
  </conditionalFormatting>
  <conditionalFormatting sqref="E13">
    <cfRule type="containsBlanks" dxfId="421" priority="1081">
      <formula>LEN(TRIM(E13))=0</formula>
    </cfRule>
  </conditionalFormatting>
  <conditionalFormatting sqref="E12">
    <cfRule type="containsBlanks" dxfId="420" priority="1079">
      <formula>LEN(TRIM(E12))=0</formula>
    </cfRule>
  </conditionalFormatting>
  <conditionalFormatting sqref="E11">
    <cfRule type="containsBlanks" dxfId="419" priority="1077">
      <formula>LEN(TRIM(E11))=0</formula>
    </cfRule>
  </conditionalFormatting>
  <conditionalFormatting sqref="E24">
    <cfRule type="containsBlanks" dxfId="418" priority="1067">
      <formula>LEN(TRIM(E24))=0</formula>
    </cfRule>
  </conditionalFormatting>
  <conditionalFormatting sqref="E35 E41">
    <cfRule type="containsBlanks" dxfId="417" priority="1056">
      <formula>LEN(TRIM(E35))=0</formula>
    </cfRule>
  </conditionalFormatting>
  <conditionalFormatting sqref="E19">
    <cfRule type="containsBlanks" dxfId="416" priority="211">
      <formula>LEN(TRIM(E19))=0</formula>
    </cfRule>
  </conditionalFormatting>
  <conditionalFormatting sqref="E21">
    <cfRule type="containsBlanks" dxfId="415" priority="209">
      <formula>LEN(TRIM(E21))=0</formula>
    </cfRule>
  </conditionalFormatting>
  <conditionalFormatting sqref="E22">
    <cfRule type="containsBlanks" dxfId="414" priority="207">
      <formula>LEN(TRIM(E22))=0</formula>
    </cfRule>
  </conditionalFormatting>
  <conditionalFormatting sqref="E36">
    <cfRule type="containsBlanks" dxfId="413" priority="205">
      <formula>LEN(TRIM(E36))=0</formula>
    </cfRule>
  </conditionalFormatting>
  <conditionalFormatting sqref="E37">
    <cfRule type="containsBlanks" dxfId="412" priority="203">
      <formula>LEN(TRIM(E37))=0</formula>
    </cfRule>
  </conditionalFormatting>
  <conditionalFormatting sqref="E40">
    <cfRule type="containsBlanks" dxfId="411" priority="201">
      <formula>LEN(TRIM(E40))=0</formula>
    </cfRule>
  </conditionalFormatting>
  <conditionalFormatting sqref="E50">
    <cfRule type="containsBlanks" dxfId="410" priority="127">
      <formula>LEN(TRIM(E50))=0</formula>
    </cfRule>
  </conditionalFormatting>
  <conditionalFormatting sqref="E51">
    <cfRule type="containsBlanks" dxfId="409" priority="126">
      <formula>LEN(TRIM(E51))=0</formula>
    </cfRule>
  </conditionalFormatting>
  <conditionalFormatting sqref="E52">
    <cfRule type="containsBlanks" dxfId="408" priority="122">
      <formula>LEN(TRIM(E52))=0</formula>
    </cfRule>
  </conditionalFormatting>
  <conditionalFormatting sqref="E46">
    <cfRule type="containsBlanks" dxfId="407" priority="120">
      <formula>LEN(TRIM(E46))=0</formula>
    </cfRule>
  </conditionalFormatting>
  <conditionalFormatting sqref="E47">
    <cfRule type="containsBlanks" dxfId="406" priority="118">
      <formula>LEN(TRIM(E47))=0</formula>
    </cfRule>
  </conditionalFormatting>
  <conditionalFormatting sqref="E53">
    <cfRule type="containsBlanks" dxfId="405" priority="111">
      <formula>LEN(TRIM(E53))=0</formula>
    </cfRule>
  </conditionalFormatting>
  <conditionalFormatting sqref="E55">
    <cfRule type="containsBlanks" dxfId="404" priority="110">
      <formula>LEN(TRIM(E55))=0</formula>
    </cfRule>
  </conditionalFormatting>
  <conditionalFormatting sqref="E56">
    <cfRule type="containsBlanks" dxfId="403" priority="104">
      <formula>LEN(TRIM(E56))=0</formula>
    </cfRule>
  </conditionalFormatting>
  <conditionalFormatting sqref="E49">
    <cfRule type="containsBlanks" dxfId="402" priority="102">
      <formula>LEN(TRIM(E49))=0</formula>
    </cfRule>
  </conditionalFormatting>
  <conditionalFormatting sqref="E48">
    <cfRule type="containsBlanks" dxfId="401" priority="119">
      <formula>LEN(TRIM(E48))=0</formula>
    </cfRule>
  </conditionalFormatting>
  <conditionalFormatting sqref="E54">
    <cfRule type="containsBlanks" dxfId="400" priority="100">
      <formula>LEN(TRIM(E54))=0</formula>
    </cfRule>
  </conditionalFormatting>
  <conditionalFormatting sqref="E15">
    <cfRule type="containsBlanks" dxfId="399" priority="99">
      <formula>LEN(TRIM(E15))=0</formula>
    </cfRule>
  </conditionalFormatting>
  <conditionalFormatting sqref="E10">
    <cfRule type="containsBlanks" dxfId="398" priority="97">
      <formula>LEN(TRIM(E10))=0</formula>
    </cfRule>
  </conditionalFormatting>
  <conditionalFormatting sqref="E20">
    <cfRule type="containsBlanks" dxfId="397" priority="95">
      <formula>LEN(TRIM(E20))=0</formula>
    </cfRule>
  </conditionalFormatting>
  <conditionalFormatting sqref="E27:E28">
    <cfRule type="containsBlanks" dxfId="396" priority="91">
      <formula>LEN(TRIM(E27))=0</formula>
    </cfRule>
  </conditionalFormatting>
  <conditionalFormatting sqref="E38:E39">
    <cfRule type="containsBlanks" dxfId="395" priority="87">
      <formula>LEN(TRIM(E38))=0</formula>
    </cfRule>
  </conditionalFormatting>
  <conditionalFormatting sqref="E5">
    <cfRule type="containsBlanks" dxfId="394" priority="82">
      <formula>LEN(TRIM(E5))=0</formula>
    </cfRule>
  </conditionalFormatting>
  <conditionalFormatting sqref="D5">
    <cfRule type="containsBlanks" dxfId="393" priority="40">
      <formula>LEN(TRIM(D5))=0</formula>
    </cfRule>
  </conditionalFormatting>
  <conditionalFormatting sqref="D20:D21">
    <cfRule type="containsBlanks" dxfId="392" priority="35">
      <formula>LEN(TRIM(D20))=0</formula>
    </cfRule>
  </conditionalFormatting>
  <conditionalFormatting sqref="D18:D19">
    <cfRule type="containsBlanks" dxfId="391" priority="36">
      <formula>LEN(TRIM(D18))=0</formula>
    </cfRule>
  </conditionalFormatting>
  <conditionalFormatting sqref="D23">
    <cfRule type="containsBlanks" dxfId="390" priority="33">
      <formula>LEN(TRIM(D23))=0</formula>
    </cfRule>
  </conditionalFormatting>
  <conditionalFormatting sqref="D7">
    <cfRule type="containsBlanks" dxfId="389" priority="38">
      <formula>LEN(TRIM(D7))=0</formula>
    </cfRule>
  </conditionalFormatting>
  <conditionalFormatting sqref="D36 D39:D41">
    <cfRule type="containsBlanks" dxfId="388" priority="20">
      <formula>LEN(TRIM(D36))=0</formula>
    </cfRule>
  </conditionalFormatting>
  <conditionalFormatting sqref="D27">
    <cfRule type="containsBlanks" dxfId="387" priority="28">
      <formula>LEN(TRIM(D27))=0</formula>
    </cfRule>
  </conditionalFormatting>
  <conditionalFormatting sqref="D28">
    <cfRule type="containsBlanks" dxfId="386" priority="27">
      <formula>LEN(TRIM(D28))=0</formula>
    </cfRule>
  </conditionalFormatting>
  <conditionalFormatting sqref="D30">
    <cfRule type="containsBlanks" dxfId="385" priority="25">
      <formula>LEN(TRIM(D30))=0</formula>
    </cfRule>
  </conditionalFormatting>
  <conditionalFormatting sqref="D24">
    <cfRule type="containsBlanks" dxfId="384" priority="30">
      <formula>LEN(TRIM(D24))=0</formula>
    </cfRule>
  </conditionalFormatting>
  <conditionalFormatting sqref="D35">
    <cfRule type="containsBlanks" dxfId="383" priority="21">
      <formula>LEN(TRIM(D35))=0</formula>
    </cfRule>
  </conditionalFormatting>
  <conditionalFormatting sqref="D38">
    <cfRule type="containsBlanks" dxfId="382" priority="18">
      <formula>LEN(TRIM(D38))=0</formula>
    </cfRule>
  </conditionalFormatting>
  <conditionalFormatting sqref="D29">
    <cfRule type="containsBlanks" dxfId="381" priority="23">
      <formula>LEN(TRIM(D29))=0</formula>
    </cfRule>
  </conditionalFormatting>
  <conditionalFormatting sqref="D54">
    <cfRule type="containsBlanks" dxfId="380" priority="12">
      <formula>LEN(TRIM(D54))=0</formula>
    </cfRule>
  </conditionalFormatting>
  <conditionalFormatting sqref="D55:D56">
    <cfRule type="containsBlanks" dxfId="379" priority="11">
      <formula>LEN(TRIM(D55))=0</formula>
    </cfRule>
  </conditionalFormatting>
  <conditionalFormatting sqref="D46">
    <cfRule type="containsBlanks" dxfId="378" priority="15">
      <formula>LEN(TRIM(D46))=0</formula>
    </cfRule>
  </conditionalFormatting>
  <conditionalFormatting sqref="D47:D48">
    <cfRule type="containsBlanks" dxfId="377" priority="14">
      <formula>LEN(TRIM(D47))=0</formula>
    </cfRule>
  </conditionalFormatting>
  <conditionalFormatting sqref="D22">
    <cfRule type="containsBlanks" dxfId="376" priority="10">
      <formula>LEN(TRIM(D22))=0</formula>
    </cfRule>
  </conditionalFormatting>
  <conditionalFormatting sqref="D26">
    <cfRule type="containsBlanks" dxfId="375" priority="9">
      <formula>LEN(TRIM(D26))=0</formula>
    </cfRule>
  </conditionalFormatting>
  <conditionalFormatting sqref="D37">
    <cfRule type="containsBlanks" dxfId="374" priority="8">
      <formula>LEN(TRIM(D37))=0</formula>
    </cfRule>
  </conditionalFormatting>
  <conditionalFormatting sqref="D49">
    <cfRule type="containsBlanks" dxfId="373" priority="7">
      <formula>LEN(TRIM(D49))=0</formula>
    </cfRule>
  </conditionalFormatting>
  <conditionalFormatting sqref="D50:D52">
    <cfRule type="containsBlanks" dxfId="372" priority="6">
      <formula>LEN(TRIM(D50))=0</formula>
    </cfRule>
  </conditionalFormatting>
  <conditionalFormatting sqref="D53">
    <cfRule type="containsBlanks" dxfId="371" priority="5">
      <formula>LEN(TRIM(D53))=0</formula>
    </cfRule>
  </conditionalFormatting>
  <conditionalFormatting sqref="E30">
    <cfRule type="notContainsBlanks" dxfId="370" priority="2">
      <formula>LEN(TRIM(E30))&gt;0</formula>
    </cfRule>
  </conditionalFormatting>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rowBreaks count="1" manualBreakCount="1">
    <brk id="60" max="17" man="1"/>
  </rowBreaks>
  <extLst>
    <ext xmlns:x14="http://schemas.microsoft.com/office/spreadsheetml/2009/9/main" uri="{CCE6A557-97BC-4b89-ADB6-D9C93CAAB3DF}">
      <x14:dataValidations xmlns:xm="http://schemas.microsoft.com/office/excel/2006/main" count="2">
        <x14:dataValidation type="list" allowBlank="1" showInputMessage="1" showErrorMessage="1" xr:uid="{90585E9E-B289-4E94-9954-F3FB3C60FFC0}">
          <x14:formula1>
            <xm:f>Instructions!$B$39:$B$61</xm:f>
          </x14:formula1>
          <xm:sqref>D5 D54:D56 D46:D49 D52 D7:D16 D18:D24 D26:D30 D35:D41</xm:sqref>
        </x14:dataValidation>
        <x14:dataValidation type="list" allowBlank="1" showInputMessage="1" showErrorMessage="1" xr:uid="{C8019FC3-C27C-4E51-A825-6E4D6A857C60}">
          <x14:formula1>
            <xm:f>Instructions!$B$39:$B$63</xm:f>
          </x14:formula1>
          <xm:sqref>D50:D51 D53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FD15F-2377-4AF4-8A7E-44F97E5B8392}">
  <sheetPr>
    <tabColor theme="2"/>
  </sheetPr>
  <dimension ref="A1:H301"/>
  <sheetViews>
    <sheetView showGridLines="0" view="pageBreakPreview" topLeftCell="E1" zoomScale="80" zoomScaleNormal="100" workbookViewId="0">
      <selection activeCell="F1" sqref="F1:F1048576"/>
    </sheetView>
  </sheetViews>
  <sheetFormatPr baseColWidth="10" defaultColWidth="11.44140625" defaultRowHeight="14.4"/>
  <cols>
    <col min="1" max="1" width="43.33203125" style="30" customWidth="1"/>
    <col min="2" max="2" width="54.88671875" style="30" customWidth="1"/>
    <col min="3" max="3" width="96.5546875" style="34" customWidth="1"/>
    <col min="4" max="4" width="61.6640625" style="31" customWidth="1"/>
    <col min="5" max="5" width="29.88671875" style="31" customWidth="1"/>
    <col min="6" max="6" width="39.88671875" style="31" customWidth="1"/>
    <col min="7" max="7" width="40.33203125" style="34" customWidth="1"/>
    <col min="8" max="8" width="40.33203125" style="35" customWidth="1"/>
  </cols>
  <sheetData>
    <row r="1" spans="1:8" ht="126" customHeight="1">
      <c r="G1" s="33"/>
    </row>
    <row r="2" spans="1:8" ht="33" customHeight="1">
      <c r="A2" s="410" t="s">
        <v>57</v>
      </c>
      <c r="B2" s="410"/>
      <c r="C2" s="410"/>
      <c r="D2" s="410"/>
      <c r="E2" s="410"/>
      <c r="F2" s="410"/>
      <c r="G2" s="409" t="str">
        <f>Instructions!C2</f>
        <v>XXXXXX</v>
      </c>
      <c r="H2" s="409"/>
    </row>
    <row r="4" spans="1:8" ht="82.35" customHeight="1">
      <c r="A4" s="36" t="s">
        <v>152</v>
      </c>
      <c r="B4" s="36" t="s">
        <v>59</v>
      </c>
      <c r="C4" s="36" t="s">
        <v>60</v>
      </c>
      <c r="D4" s="38" t="s">
        <v>61</v>
      </c>
      <c r="E4" s="36" t="s">
        <v>62</v>
      </c>
      <c r="F4" s="37" t="s">
        <v>63</v>
      </c>
      <c r="G4" s="36" t="s">
        <v>64</v>
      </c>
      <c r="H4" s="39" t="s">
        <v>65</v>
      </c>
    </row>
    <row r="5" spans="1:8" ht="18">
      <c r="A5" s="259" t="s">
        <v>153</v>
      </c>
      <c r="B5" s="257" t="s">
        <v>154</v>
      </c>
      <c r="C5" s="257" t="s">
        <v>155</v>
      </c>
      <c r="D5" s="197" t="s">
        <v>38</v>
      </c>
      <c r="E5" s="257" t="s">
        <v>51</v>
      </c>
      <c r="F5" s="260">
        <v>63</v>
      </c>
      <c r="G5" s="2"/>
      <c r="H5" s="389"/>
    </row>
    <row r="6" spans="1:8" ht="18">
      <c r="A6" s="259" t="s">
        <v>153</v>
      </c>
      <c r="B6" s="257" t="s">
        <v>154</v>
      </c>
      <c r="C6" s="257" t="s">
        <v>156</v>
      </c>
      <c r="D6" s="197" t="s">
        <v>33</v>
      </c>
      <c r="E6" s="257" t="s">
        <v>133</v>
      </c>
      <c r="F6" s="260">
        <v>59</v>
      </c>
      <c r="G6" s="2"/>
      <c r="H6" s="389"/>
    </row>
    <row r="7" spans="1:8" ht="18">
      <c r="A7" s="259" t="s">
        <v>153</v>
      </c>
      <c r="B7" s="257" t="s">
        <v>154</v>
      </c>
      <c r="C7" s="257" t="s">
        <v>24</v>
      </c>
      <c r="D7" s="197" t="s">
        <v>24</v>
      </c>
      <c r="E7" s="257" t="s">
        <v>51</v>
      </c>
      <c r="F7" s="260">
        <v>5</v>
      </c>
      <c r="G7" s="2"/>
      <c r="H7" s="389"/>
    </row>
    <row r="8" spans="1:8" ht="18">
      <c r="A8" s="259" t="s">
        <v>153</v>
      </c>
      <c r="B8" s="257" t="s">
        <v>154</v>
      </c>
      <c r="C8" s="257" t="s">
        <v>157</v>
      </c>
      <c r="D8" s="197" t="s">
        <v>22</v>
      </c>
      <c r="E8" s="257" t="s">
        <v>133</v>
      </c>
      <c r="F8" s="260">
        <v>25</v>
      </c>
      <c r="G8" s="2"/>
      <c r="H8" s="389"/>
    </row>
    <row r="9" spans="1:8" ht="18">
      <c r="A9" s="259" t="s">
        <v>153</v>
      </c>
      <c r="B9" s="257" t="s">
        <v>154</v>
      </c>
      <c r="C9" s="257" t="s">
        <v>120</v>
      </c>
      <c r="D9" s="197" t="s">
        <v>35</v>
      </c>
      <c r="E9" s="257" t="s">
        <v>135</v>
      </c>
      <c r="F9" s="260">
        <v>1321</v>
      </c>
      <c r="G9" s="2"/>
      <c r="H9" s="389"/>
    </row>
    <row r="10" spans="1:8" ht="18">
      <c r="A10" s="261" t="s">
        <v>153</v>
      </c>
      <c r="B10" s="41" t="s">
        <v>159</v>
      </c>
      <c r="C10" s="131"/>
      <c r="D10" s="42"/>
      <c r="E10" s="42"/>
      <c r="F10" s="43">
        <f>SUBTOTAL(9,F5:F9)</f>
        <v>1473</v>
      </c>
      <c r="G10" s="44">
        <f>SUBTOTAL(9,G5:G9)</f>
        <v>0</v>
      </c>
      <c r="H10" s="45">
        <f>SUBTOTAL(9,H5:H9)</f>
        <v>0</v>
      </c>
    </row>
    <row r="11" spans="1:8" ht="18">
      <c r="A11" s="259" t="s">
        <v>153</v>
      </c>
      <c r="B11" s="257" t="s">
        <v>71</v>
      </c>
      <c r="C11" s="262" t="s">
        <v>21</v>
      </c>
      <c r="D11" s="197" t="s">
        <v>21</v>
      </c>
      <c r="E11" s="263" t="s">
        <v>133</v>
      </c>
      <c r="F11" s="264">
        <v>248</v>
      </c>
      <c r="G11" s="2"/>
      <c r="H11" s="389"/>
    </row>
    <row r="12" spans="1:8" ht="18">
      <c r="A12" s="259" t="s">
        <v>153</v>
      </c>
      <c r="B12" s="257" t="s">
        <v>71</v>
      </c>
      <c r="C12" s="257" t="s">
        <v>157</v>
      </c>
      <c r="D12" s="197" t="s">
        <v>22</v>
      </c>
      <c r="E12" s="257" t="s">
        <v>133</v>
      </c>
      <c r="F12" s="260">
        <v>110</v>
      </c>
      <c r="G12" s="2"/>
      <c r="H12" s="389"/>
    </row>
    <row r="13" spans="1:8" ht="18">
      <c r="A13" s="259" t="s">
        <v>153</v>
      </c>
      <c r="B13" s="257" t="s">
        <v>71</v>
      </c>
      <c r="C13" s="257" t="s">
        <v>83</v>
      </c>
      <c r="D13" s="197" t="s">
        <v>34</v>
      </c>
      <c r="E13" s="257" t="s">
        <v>133</v>
      </c>
      <c r="F13" s="260">
        <v>222.54</v>
      </c>
      <c r="G13" s="2"/>
      <c r="H13" s="389"/>
    </row>
    <row r="14" spans="1:8" ht="18">
      <c r="A14" s="259" t="s">
        <v>153</v>
      </c>
      <c r="B14" s="257" t="s">
        <v>71</v>
      </c>
      <c r="C14" s="257" t="s">
        <v>160</v>
      </c>
      <c r="D14" s="197" t="s">
        <v>29</v>
      </c>
      <c r="E14" s="257" t="s">
        <v>133</v>
      </c>
      <c r="F14" s="260">
        <v>1039.55</v>
      </c>
      <c r="G14" s="2"/>
      <c r="H14" s="389"/>
    </row>
    <row r="15" spans="1:8" ht="18">
      <c r="A15" s="259" t="s">
        <v>153</v>
      </c>
      <c r="B15" s="257" t="s">
        <v>71</v>
      </c>
      <c r="C15" s="257" t="s">
        <v>161</v>
      </c>
      <c r="D15" s="197" t="s">
        <v>37</v>
      </c>
      <c r="E15" s="257" t="s">
        <v>133</v>
      </c>
      <c r="F15" s="265">
        <v>42.45</v>
      </c>
      <c r="G15" s="2"/>
      <c r="H15" s="389"/>
    </row>
    <row r="16" spans="1:8" ht="18">
      <c r="A16" s="259" t="s">
        <v>153</v>
      </c>
      <c r="B16" s="266" t="s">
        <v>71</v>
      </c>
      <c r="C16" s="266" t="s">
        <v>24</v>
      </c>
      <c r="D16" s="197" t="s">
        <v>24</v>
      </c>
      <c r="E16" s="266" t="s">
        <v>100</v>
      </c>
      <c r="F16" s="267">
        <v>55</v>
      </c>
      <c r="G16" s="2"/>
      <c r="H16" s="389"/>
    </row>
    <row r="17" spans="1:8" ht="18">
      <c r="A17" s="261" t="s">
        <v>153</v>
      </c>
      <c r="B17" s="41" t="s">
        <v>162</v>
      </c>
      <c r="C17" s="131"/>
      <c r="D17" s="42"/>
      <c r="E17" s="42"/>
      <c r="F17" s="43">
        <f>SUBTOTAL(9,F11:F16)</f>
        <v>1717.54</v>
      </c>
      <c r="G17" s="44">
        <f>SUBTOTAL(9,G11:G16)</f>
        <v>0</v>
      </c>
      <c r="H17" s="45">
        <f>SUBTOTAL(9,H11:H16)</f>
        <v>0</v>
      </c>
    </row>
    <row r="18" spans="1:8" ht="18">
      <c r="A18" s="259" t="s">
        <v>153</v>
      </c>
      <c r="B18" s="257" t="s">
        <v>81</v>
      </c>
      <c r="C18" s="257" t="s">
        <v>157</v>
      </c>
      <c r="D18" s="197" t="s">
        <v>22</v>
      </c>
      <c r="E18" s="257" t="s">
        <v>133</v>
      </c>
      <c r="F18" s="260">
        <v>285</v>
      </c>
      <c r="G18" s="2"/>
      <c r="H18" s="389"/>
    </row>
    <row r="19" spans="1:8" ht="18">
      <c r="A19" s="259" t="s">
        <v>153</v>
      </c>
      <c r="B19" s="257" t="s">
        <v>81</v>
      </c>
      <c r="C19" s="257" t="s">
        <v>401</v>
      </c>
      <c r="D19" s="197" t="s">
        <v>33</v>
      </c>
      <c r="E19" s="257" t="s">
        <v>50</v>
      </c>
      <c r="F19" s="268"/>
      <c r="G19" s="2"/>
      <c r="H19" s="389"/>
    </row>
    <row r="20" spans="1:8" ht="18">
      <c r="A20" s="259" t="s">
        <v>153</v>
      </c>
      <c r="B20" s="257" t="s">
        <v>81</v>
      </c>
      <c r="C20" s="257" t="s">
        <v>83</v>
      </c>
      <c r="D20" s="197" t="s">
        <v>34</v>
      </c>
      <c r="E20" s="257" t="s">
        <v>133</v>
      </c>
      <c r="F20" s="260">
        <v>353</v>
      </c>
      <c r="G20" s="2"/>
      <c r="H20" s="389"/>
    </row>
    <row r="21" spans="1:8" ht="18">
      <c r="A21" s="259" t="s">
        <v>153</v>
      </c>
      <c r="B21" s="257" t="s">
        <v>81</v>
      </c>
      <c r="C21" s="269" t="s">
        <v>163</v>
      </c>
      <c r="D21" s="197" t="s">
        <v>29</v>
      </c>
      <c r="E21" s="269" t="s">
        <v>133</v>
      </c>
      <c r="F21" s="270">
        <v>990</v>
      </c>
      <c r="G21" s="2"/>
      <c r="H21" s="389"/>
    </row>
    <row r="22" spans="1:8" ht="18">
      <c r="A22" s="259" t="s">
        <v>153</v>
      </c>
      <c r="B22" s="271" t="s">
        <v>81</v>
      </c>
      <c r="C22" s="272" t="s">
        <v>24</v>
      </c>
      <c r="D22" s="197" t="s">
        <v>24</v>
      </c>
      <c r="E22" s="272" t="s">
        <v>133</v>
      </c>
      <c r="F22" s="273">
        <v>18</v>
      </c>
      <c r="G22" s="2"/>
      <c r="H22" s="389"/>
    </row>
    <row r="23" spans="1:8" ht="18">
      <c r="A23" s="259" t="s">
        <v>153</v>
      </c>
      <c r="B23" s="271" t="s">
        <v>81</v>
      </c>
      <c r="C23" s="257" t="s">
        <v>155</v>
      </c>
      <c r="D23" s="197" t="s">
        <v>38</v>
      </c>
      <c r="E23" s="272" t="s">
        <v>51</v>
      </c>
      <c r="F23" s="273">
        <v>55</v>
      </c>
      <c r="G23" s="2"/>
      <c r="H23" s="389"/>
    </row>
    <row r="24" spans="1:8" ht="18">
      <c r="A24" s="261" t="s">
        <v>153</v>
      </c>
      <c r="B24" s="41" t="s">
        <v>164</v>
      </c>
      <c r="C24" s="131"/>
      <c r="D24" s="42"/>
      <c r="E24" s="42"/>
      <c r="F24" s="43">
        <f>SUBTOTAL(9,F18:F23)</f>
        <v>1701</v>
      </c>
      <c r="G24" s="44">
        <f>SUBTOTAL(9,G18:G23)</f>
        <v>0</v>
      </c>
      <c r="H24" s="45">
        <f t="shared" ref="H24" si="0">SUBTOTAL(9,H18:H23)</f>
        <v>0</v>
      </c>
    </row>
    <row r="25" spans="1:8" ht="22.95" customHeight="1">
      <c r="A25" s="274" t="s">
        <v>165</v>
      </c>
      <c r="B25" s="275"/>
      <c r="C25" s="276"/>
      <c r="D25" s="277"/>
      <c r="E25" s="277"/>
      <c r="F25" s="278">
        <f>SUBTOTAL(9,F5:F24)</f>
        <v>4891.54</v>
      </c>
      <c r="G25" s="279">
        <f>SUBTOTAL(9,G5:G24)</f>
        <v>0</v>
      </c>
      <c r="H25" s="280">
        <f>SUBTOTAL(9,H5:H24)</f>
        <v>0</v>
      </c>
    </row>
    <row r="26" spans="1:8" ht="18">
      <c r="A26" s="259" t="s">
        <v>166</v>
      </c>
      <c r="B26" s="257" t="s">
        <v>154</v>
      </c>
      <c r="C26" s="257" t="s">
        <v>155</v>
      </c>
      <c r="D26" s="197" t="s">
        <v>38</v>
      </c>
      <c r="E26" s="257" t="s">
        <v>51</v>
      </c>
      <c r="F26" s="260">
        <v>79.099999999999994</v>
      </c>
      <c r="G26" s="2"/>
      <c r="H26" s="389"/>
    </row>
    <row r="27" spans="1:8" ht="18">
      <c r="A27" s="259" t="s">
        <v>166</v>
      </c>
      <c r="B27" s="257" t="s">
        <v>154</v>
      </c>
      <c r="C27" s="257" t="s">
        <v>156</v>
      </c>
      <c r="D27" s="197" t="s">
        <v>33</v>
      </c>
      <c r="E27" s="257" t="s">
        <v>133</v>
      </c>
      <c r="F27" s="260">
        <v>59</v>
      </c>
      <c r="G27" s="2"/>
      <c r="H27" s="389"/>
    </row>
    <row r="28" spans="1:8" ht="18">
      <c r="A28" s="259" t="s">
        <v>166</v>
      </c>
      <c r="B28" s="257" t="s">
        <v>154</v>
      </c>
      <c r="C28" s="257" t="s">
        <v>24</v>
      </c>
      <c r="D28" s="197" t="s">
        <v>24</v>
      </c>
      <c r="E28" s="257" t="s">
        <v>51</v>
      </c>
      <c r="F28" s="260">
        <v>5</v>
      </c>
      <c r="G28" s="2"/>
      <c r="H28" s="389"/>
    </row>
    <row r="29" spans="1:8" ht="18">
      <c r="A29" s="259" t="s">
        <v>166</v>
      </c>
      <c r="B29" s="257" t="s">
        <v>154</v>
      </c>
      <c r="C29" s="257" t="s">
        <v>157</v>
      </c>
      <c r="D29" s="197" t="s">
        <v>22</v>
      </c>
      <c r="E29" s="257" t="s">
        <v>133</v>
      </c>
      <c r="F29" s="260">
        <v>25</v>
      </c>
      <c r="G29" s="2"/>
      <c r="H29" s="389"/>
    </row>
    <row r="30" spans="1:8" ht="18">
      <c r="A30" s="259" t="s">
        <v>166</v>
      </c>
      <c r="B30" s="257" t="s">
        <v>154</v>
      </c>
      <c r="C30" s="257" t="s">
        <v>120</v>
      </c>
      <c r="D30" s="197" t="s">
        <v>35</v>
      </c>
      <c r="E30" s="257" t="s">
        <v>135</v>
      </c>
      <c r="F30" s="260">
        <v>1321</v>
      </c>
      <c r="G30" s="2"/>
      <c r="H30" s="389"/>
    </row>
    <row r="31" spans="1:8" ht="18">
      <c r="A31" s="261" t="s">
        <v>166</v>
      </c>
      <c r="B31" s="41" t="s">
        <v>159</v>
      </c>
      <c r="C31" s="131"/>
      <c r="D31" s="42"/>
      <c r="E31" s="42"/>
      <c r="F31" s="43">
        <f>SUBTOTAL(9,F26:F30)</f>
        <v>1489.1</v>
      </c>
      <c r="G31" s="44">
        <f>SUBTOTAL(9,G26:G30)</f>
        <v>0</v>
      </c>
      <c r="H31" s="45">
        <f>SUBTOTAL(9,H26:H30)</f>
        <v>0</v>
      </c>
    </row>
    <row r="32" spans="1:8" ht="18">
      <c r="A32" s="259" t="s">
        <v>166</v>
      </c>
      <c r="B32" s="257" t="s">
        <v>71</v>
      </c>
      <c r="C32" s="262" t="s">
        <v>21</v>
      </c>
      <c r="D32" s="197" t="s">
        <v>21</v>
      </c>
      <c r="E32" s="263" t="s">
        <v>133</v>
      </c>
      <c r="F32" s="264">
        <v>242</v>
      </c>
      <c r="G32" s="2"/>
      <c r="H32" s="389"/>
    </row>
    <row r="33" spans="1:8" ht="18">
      <c r="A33" s="259" t="s">
        <v>166</v>
      </c>
      <c r="B33" s="257" t="s">
        <v>71</v>
      </c>
      <c r="C33" s="257" t="s">
        <v>157</v>
      </c>
      <c r="D33" s="197" t="s">
        <v>22</v>
      </c>
      <c r="E33" s="257" t="s">
        <v>133</v>
      </c>
      <c r="F33" s="260">
        <v>55</v>
      </c>
      <c r="G33" s="2"/>
      <c r="H33" s="389"/>
    </row>
    <row r="34" spans="1:8" ht="18">
      <c r="A34" s="259" t="s">
        <v>166</v>
      </c>
      <c r="B34" s="257" t="s">
        <v>71</v>
      </c>
      <c r="C34" s="257" t="s">
        <v>83</v>
      </c>
      <c r="D34" s="197" t="s">
        <v>34</v>
      </c>
      <c r="E34" s="257" t="s">
        <v>133</v>
      </c>
      <c r="F34" s="260">
        <v>120</v>
      </c>
      <c r="G34" s="2"/>
      <c r="H34" s="389"/>
    </row>
    <row r="35" spans="1:8" ht="18">
      <c r="A35" s="259" t="s">
        <v>166</v>
      </c>
      <c r="B35" s="257" t="s">
        <v>71</v>
      </c>
      <c r="C35" s="257" t="s">
        <v>167</v>
      </c>
      <c r="D35" s="197" t="s">
        <v>29</v>
      </c>
      <c r="E35" s="257" t="s">
        <v>133</v>
      </c>
      <c r="F35" s="260">
        <v>1024</v>
      </c>
      <c r="G35" s="2"/>
      <c r="H35" s="389"/>
    </row>
    <row r="36" spans="1:8" ht="18">
      <c r="A36" s="259" t="s">
        <v>166</v>
      </c>
      <c r="B36" s="257" t="s">
        <v>71</v>
      </c>
      <c r="C36" s="257" t="s">
        <v>402</v>
      </c>
      <c r="D36" s="197" t="s">
        <v>33</v>
      </c>
      <c r="E36" s="257" t="s">
        <v>50</v>
      </c>
      <c r="F36" s="268"/>
      <c r="G36" s="2"/>
      <c r="H36" s="389"/>
    </row>
    <row r="37" spans="1:8" ht="18">
      <c r="A37" s="259" t="s">
        <v>166</v>
      </c>
      <c r="B37" s="257" t="s">
        <v>71</v>
      </c>
      <c r="C37" s="257" t="s">
        <v>24</v>
      </c>
      <c r="D37" s="197" t="s">
        <v>24</v>
      </c>
      <c r="E37" s="257" t="s">
        <v>100</v>
      </c>
      <c r="F37" s="270">
        <v>55</v>
      </c>
      <c r="G37" s="2"/>
      <c r="H37" s="389"/>
    </row>
    <row r="38" spans="1:8" ht="18">
      <c r="A38" s="259" t="s">
        <v>166</v>
      </c>
      <c r="B38" s="257" t="s">
        <v>71</v>
      </c>
      <c r="C38" s="397" t="s">
        <v>168</v>
      </c>
      <c r="D38" s="197" t="s">
        <v>34</v>
      </c>
      <c r="E38" s="401" t="s">
        <v>133</v>
      </c>
      <c r="F38" s="399">
        <v>75</v>
      </c>
      <c r="G38" s="2"/>
      <c r="H38" s="389"/>
    </row>
    <row r="39" spans="1:8" ht="18">
      <c r="A39" s="259" t="s">
        <v>166</v>
      </c>
      <c r="B39" s="257" t="s">
        <v>71</v>
      </c>
      <c r="C39" s="257" t="s">
        <v>169</v>
      </c>
      <c r="D39" s="197" t="s">
        <v>33</v>
      </c>
      <c r="E39" s="257" t="s">
        <v>133</v>
      </c>
      <c r="F39" s="264">
        <v>74</v>
      </c>
      <c r="G39" s="2"/>
      <c r="H39" s="389"/>
    </row>
    <row r="40" spans="1:8" ht="18">
      <c r="A40" s="259" t="s">
        <v>166</v>
      </c>
      <c r="B40" s="266" t="s">
        <v>71</v>
      </c>
      <c r="C40" s="257" t="s">
        <v>116</v>
      </c>
      <c r="D40" s="197" t="s">
        <v>33</v>
      </c>
      <c r="E40" s="257" t="s">
        <v>133</v>
      </c>
      <c r="F40" s="260">
        <v>36</v>
      </c>
      <c r="G40" s="2"/>
      <c r="H40" s="389"/>
    </row>
    <row r="41" spans="1:8" ht="18">
      <c r="A41" s="261" t="s">
        <v>166</v>
      </c>
      <c r="B41" s="41" t="s">
        <v>162</v>
      </c>
      <c r="C41" s="131"/>
      <c r="D41" s="42"/>
      <c r="E41" s="42"/>
      <c r="F41" s="43">
        <f>SUBTOTAL(9,F32:F40)</f>
        <v>1681</v>
      </c>
      <c r="G41" s="44">
        <f>SUBTOTAL(9,G32:G40)</f>
        <v>0</v>
      </c>
      <c r="H41" s="45">
        <f>SUBTOTAL(9,H32:H40)</f>
        <v>0</v>
      </c>
    </row>
    <row r="42" spans="1:8" ht="18">
      <c r="A42" s="259" t="s">
        <v>166</v>
      </c>
      <c r="B42" s="257" t="s">
        <v>81</v>
      </c>
      <c r="C42" s="262" t="s">
        <v>21</v>
      </c>
      <c r="D42" s="197" t="s">
        <v>21</v>
      </c>
      <c r="E42" s="263" t="s">
        <v>133</v>
      </c>
      <c r="F42" s="264">
        <v>15</v>
      </c>
      <c r="G42" s="2"/>
      <c r="H42" s="389"/>
    </row>
    <row r="43" spans="1:8" ht="18">
      <c r="A43" s="259" t="s">
        <v>166</v>
      </c>
      <c r="B43" s="257" t="s">
        <v>81</v>
      </c>
      <c r="C43" s="257" t="s">
        <v>157</v>
      </c>
      <c r="D43" s="197" t="s">
        <v>22</v>
      </c>
      <c r="E43" s="257" t="s">
        <v>133</v>
      </c>
      <c r="F43" s="260">
        <v>143</v>
      </c>
      <c r="G43" s="2"/>
      <c r="H43" s="389"/>
    </row>
    <row r="44" spans="1:8" ht="18">
      <c r="A44" s="259" t="s">
        <v>166</v>
      </c>
      <c r="B44" s="257" t="s">
        <v>81</v>
      </c>
      <c r="C44" s="257" t="s">
        <v>83</v>
      </c>
      <c r="D44" s="197" t="s">
        <v>34</v>
      </c>
      <c r="E44" s="257" t="s">
        <v>133</v>
      </c>
      <c r="F44" s="260">
        <v>227</v>
      </c>
      <c r="G44" s="2"/>
      <c r="H44" s="389"/>
    </row>
    <row r="45" spans="1:8" ht="18">
      <c r="A45" s="259" t="s">
        <v>166</v>
      </c>
      <c r="B45" s="257" t="s">
        <v>81</v>
      </c>
      <c r="C45" s="257" t="s">
        <v>170</v>
      </c>
      <c r="D45" s="197" t="s">
        <v>33</v>
      </c>
      <c r="E45" s="257" t="s">
        <v>50</v>
      </c>
      <c r="F45" s="268">
        <v>2</v>
      </c>
      <c r="G45" s="2"/>
      <c r="H45" s="389"/>
    </row>
    <row r="46" spans="1:8" ht="18">
      <c r="A46" s="259" t="s">
        <v>166</v>
      </c>
      <c r="B46" s="257" t="s">
        <v>81</v>
      </c>
      <c r="C46" s="257" t="s">
        <v>171</v>
      </c>
      <c r="D46" s="197" t="s">
        <v>29</v>
      </c>
      <c r="E46" s="257" t="s">
        <v>133</v>
      </c>
      <c r="F46" s="260">
        <v>1190</v>
      </c>
      <c r="G46" s="2"/>
      <c r="H46" s="389"/>
    </row>
    <row r="47" spans="1:8" ht="18">
      <c r="A47" s="259" t="s">
        <v>166</v>
      </c>
      <c r="B47" s="271" t="s">
        <v>81</v>
      </c>
      <c r="C47" s="257" t="s">
        <v>24</v>
      </c>
      <c r="D47" s="197" t="s">
        <v>24</v>
      </c>
      <c r="E47" s="257" t="s">
        <v>133</v>
      </c>
      <c r="F47" s="260">
        <v>18</v>
      </c>
      <c r="G47" s="2"/>
      <c r="H47" s="389"/>
    </row>
    <row r="48" spans="1:8" ht="18">
      <c r="A48" s="259" t="s">
        <v>166</v>
      </c>
      <c r="B48" s="271" t="s">
        <v>81</v>
      </c>
      <c r="C48" s="257" t="s">
        <v>155</v>
      </c>
      <c r="D48" s="197" t="s">
        <v>38</v>
      </c>
      <c r="E48" s="266" t="s">
        <v>51</v>
      </c>
      <c r="F48" s="281">
        <v>71</v>
      </c>
      <c r="G48" s="2"/>
      <c r="H48" s="389"/>
    </row>
    <row r="49" spans="1:8" ht="18">
      <c r="A49" s="261" t="s">
        <v>166</v>
      </c>
      <c r="B49" s="41" t="s">
        <v>164</v>
      </c>
      <c r="C49" s="131"/>
      <c r="D49" s="42"/>
      <c r="E49" s="42"/>
      <c r="F49" s="43">
        <f>SUBTOTAL(9,F42:F48)</f>
        <v>1666</v>
      </c>
      <c r="G49" s="44">
        <f>SUBTOTAL(9,G42:G48)</f>
        <v>0</v>
      </c>
      <c r="H49" s="45">
        <f t="shared" ref="H49" si="1">SUBTOTAL(9,H42:H48)</f>
        <v>0</v>
      </c>
    </row>
    <row r="50" spans="1:8" ht="22.95" customHeight="1">
      <c r="A50" s="274" t="s">
        <v>172</v>
      </c>
      <c r="B50" s="275"/>
      <c r="C50" s="276"/>
      <c r="D50" s="277"/>
      <c r="E50" s="277"/>
      <c r="F50" s="278">
        <f>SUBTOTAL(9,F26:F49)</f>
        <v>4836.1000000000004</v>
      </c>
      <c r="G50" s="279">
        <f>SUBTOTAL(9,G26:G49)</f>
        <v>0</v>
      </c>
      <c r="H50" s="280">
        <f>SUBTOTAL(9,H26:H49)</f>
        <v>0</v>
      </c>
    </row>
    <row r="51" spans="1:8" ht="18">
      <c r="A51" s="259" t="s">
        <v>173</v>
      </c>
      <c r="B51" s="257" t="s">
        <v>154</v>
      </c>
      <c r="C51" s="397" t="s">
        <v>158</v>
      </c>
      <c r="D51" s="197" t="s">
        <v>35</v>
      </c>
      <c r="E51" s="397" t="s">
        <v>135</v>
      </c>
      <c r="F51" s="282">
        <v>30</v>
      </c>
      <c r="G51" s="2"/>
      <c r="H51" s="389"/>
    </row>
    <row r="52" spans="1:8" ht="18">
      <c r="A52" s="261" t="s">
        <v>173</v>
      </c>
      <c r="B52" s="41" t="s">
        <v>174</v>
      </c>
      <c r="C52" s="131"/>
      <c r="D52" s="42"/>
      <c r="E52" s="42"/>
      <c r="F52" s="43">
        <f>SUBTOTAL(9,F51:F51)</f>
        <v>30</v>
      </c>
      <c r="G52" s="44">
        <f>SUBTOTAL(9,G51:G51)</f>
        <v>0</v>
      </c>
      <c r="H52" s="45">
        <f>SUBTOTAL(9,H51:H51)</f>
        <v>0</v>
      </c>
    </row>
    <row r="53" spans="1:8" ht="18">
      <c r="A53" s="259" t="s">
        <v>173</v>
      </c>
      <c r="B53" s="257" t="s">
        <v>71</v>
      </c>
      <c r="C53" s="257" t="s">
        <v>157</v>
      </c>
      <c r="D53" s="197" t="s">
        <v>22</v>
      </c>
      <c r="E53" s="257" t="s">
        <v>50</v>
      </c>
      <c r="F53" s="260">
        <v>106.1</v>
      </c>
      <c r="G53" s="2"/>
      <c r="H53" s="389"/>
    </row>
    <row r="54" spans="1:8" ht="18">
      <c r="A54" s="259" t="s">
        <v>173</v>
      </c>
      <c r="B54" s="257" t="s">
        <v>71</v>
      </c>
      <c r="C54" s="257" t="s">
        <v>175</v>
      </c>
      <c r="D54" s="197" t="s">
        <v>29</v>
      </c>
      <c r="E54" s="257" t="s">
        <v>50</v>
      </c>
      <c r="F54" s="260">
        <v>772.1</v>
      </c>
      <c r="G54" s="2"/>
      <c r="H54" s="389"/>
    </row>
    <row r="55" spans="1:8" ht="18">
      <c r="A55" s="261" t="s">
        <v>173</v>
      </c>
      <c r="B55" s="41" t="s">
        <v>162</v>
      </c>
      <c r="C55" s="131"/>
      <c r="D55" s="42"/>
      <c r="E55" s="42"/>
      <c r="F55" s="43">
        <f>SUBTOTAL(9,F53:F54)</f>
        <v>878.2</v>
      </c>
      <c r="G55" s="44">
        <f>SUBTOTAL(9,G53:G54)</f>
        <v>0</v>
      </c>
      <c r="H55" s="45">
        <f>SUBTOTAL(9,H53:H54)</f>
        <v>0</v>
      </c>
    </row>
    <row r="56" spans="1:8" ht="18">
      <c r="A56" s="259" t="s">
        <v>173</v>
      </c>
      <c r="B56" s="257" t="s">
        <v>81</v>
      </c>
      <c r="C56" s="257" t="s">
        <v>157</v>
      </c>
      <c r="D56" s="197" t="s">
        <v>22</v>
      </c>
      <c r="E56" s="257" t="s">
        <v>133</v>
      </c>
      <c r="F56" s="260">
        <v>91.4</v>
      </c>
      <c r="G56" s="2"/>
      <c r="H56" s="389"/>
    </row>
    <row r="57" spans="1:8" ht="18">
      <c r="A57" s="259" t="s">
        <v>173</v>
      </c>
      <c r="B57" s="257" t="s">
        <v>81</v>
      </c>
      <c r="C57" s="257" t="s">
        <v>176</v>
      </c>
      <c r="D57" s="197" t="s">
        <v>29</v>
      </c>
      <c r="E57" s="257" t="s">
        <v>133</v>
      </c>
      <c r="F57" s="260">
        <v>786.8</v>
      </c>
      <c r="G57" s="2"/>
      <c r="H57" s="389"/>
    </row>
    <row r="58" spans="1:8" ht="18">
      <c r="A58" s="261" t="s">
        <v>173</v>
      </c>
      <c r="B58" s="41" t="s">
        <v>164</v>
      </c>
      <c r="C58" s="131"/>
      <c r="D58" s="42"/>
      <c r="E58" s="42"/>
      <c r="F58" s="43">
        <f>SUBTOTAL(9,F56:F57)</f>
        <v>878.19999999999993</v>
      </c>
      <c r="G58" s="44">
        <f>SUBTOTAL(9,G56:G57)</f>
        <v>0</v>
      </c>
      <c r="H58" s="45">
        <f>SUBTOTAL(9,H56:H57)</f>
        <v>0</v>
      </c>
    </row>
    <row r="59" spans="1:8" ht="22.95" customHeight="1">
      <c r="A59" s="274" t="s">
        <v>177</v>
      </c>
      <c r="B59" s="275"/>
      <c r="C59" s="276"/>
      <c r="D59" s="277"/>
      <c r="E59" s="277"/>
      <c r="F59" s="278">
        <f>SUBTOTAL(9,F51:F58)</f>
        <v>1786.4</v>
      </c>
      <c r="G59" s="279">
        <f>SUBTOTAL(9,G51:G58)</f>
        <v>0</v>
      </c>
      <c r="H59" s="280">
        <f>SUBTOTAL(9,H51:H58)</f>
        <v>0</v>
      </c>
    </row>
    <row r="60" spans="1:8" ht="18">
      <c r="A60" s="259" t="s">
        <v>178</v>
      </c>
      <c r="B60" s="257" t="s">
        <v>154</v>
      </c>
      <c r="C60" s="257" t="s">
        <v>82</v>
      </c>
      <c r="D60" s="197" t="s">
        <v>22</v>
      </c>
      <c r="E60" s="257" t="s">
        <v>51</v>
      </c>
      <c r="F60" s="260">
        <v>7</v>
      </c>
      <c r="G60" s="2"/>
      <c r="H60" s="389"/>
    </row>
    <row r="61" spans="1:8" ht="18">
      <c r="A61" s="259" t="s">
        <v>178</v>
      </c>
      <c r="B61" s="257" t="s">
        <v>154</v>
      </c>
      <c r="C61" s="257" t="s">
        <v>179</v>
      </c>
      <c r="D61" s="197" t="s">
        <v>38</v>
      </c>
      <c r="E61" s="257" t="s">
        <v>51</v>
      </c>
      <c r="F61" s="260">
        <v>38</v>
      </c>
      <c r="G61" s="2"/>
      <c r="H61" s="389"/>
    </row>
    <row r="62" spans="1:8" ht="18">
      <c r="A62" s="259" t="s">
        <v>178</v>
      </c>
      <c r="B62" s="257" t="s">
        <v>154</v>
      </c>
      <c r="C62" s="257" t="s">
        <v>24</v>
      </c>
      <c r="D62" s="197" t="s">
        <v>24</v>
      </c>
      <c r="E62" s="257" t="s">
        <v>135</v>
      </c>
      <c r="F62" s="260">
        <v>5</v>
      </c>
      <c r="G62" s="2"/>
      <c r="H62" s="389"/>
    </row>
    <row r="63" spans="1:8" ht="18">
      <c r="A63" s="261" t="s">
        <v>180</v>
      </c>
      <c r="B63" s="41" t="s">
        <v>159</v>
      </c>
      <c r="C63" s="131"/>
      <c r="D63" s="42"/>
      <c r="E63" s="42"/>
      <c r="F63" s="43">
        <f>SUBTOTAL(9,F60:F62)</f>
        <v>50</v>
      </c>
      <c r="G63" s="44">
        <f>SUBTOTAL(9,G60:G62)</f>
        <v>0</v>
      </c>
      <c r="H63" s="45">
        <f>SUBTOTAL(9,H60:H62)</f>
        <v>0</v>
      </c>
    </row>
    <row r="64" spans="1:8" ht="18">
      <c r="A64" s="259" t="s">
        <v>178</v>
      </c>
      <c r="B64" s="257" t="s">
        <v>71</v>
      </c>
      <c r="C64" s="262" t="s">
        <v>21</v>
      </c>
      <c r="D64" s="197" t="s">
        <v>21</v>
      </c>
      <c r="E64" s="263" t="s">
        <v>133</v>
      </c>
      <c r="F64" s="264">
        <v>18</v>
      </c>
      <c r="G64" s="2"/>
      <c r="H64" s="389"/>
    </row>
    <row r="65" spans="1:8" ht="18">
      <c r="A65" s="259" t="s">
        <v>178</v>
      </c>
      <c r="B65" s="257" t="s">
        <v>71</v>
      </c>
      <c r="C65" s="257" t="s">
        <v>82</v>
      </c>
      <c r="D65" s="197" t="s">
        <v>22</v>
      </c>
      <c r="E65" s="257" t="s">
        <v>133</v>
      </c>
      <c r="F65" s="260">
        <v>301</v>
      </c>
      <c r="G65" s="2"/>
      <c r="H65" s="389"/>
    </row>
    <row r="66" spans="1:8" ht="18">
      <c r="A66" s="259" t="s">
        <v>178</v>
      </c>
      <c r="B66" s="257" t="s">
        <v>71</v>
      </c>
      <c r="C66" s="257" t="s">
        <v>83</v>
      </c>
      <c r="D66" s="197" t="s">
        <v>34</v>
      </c>
      <c r="E66" s="257" t="s">
        <v>133</v>
      </c>
      <c r="F66" s="260">
        <v>429</v>
      </c>
      <c r="G66" s="2"/>
      <c r="H66" s="389"/>
    </row>
    <row r="67" spans="1:8" ht="18">
      <c r="A67" s="259" t="s">
        <v>178</v>
      </c>
      <c r="B67" s="257" t="s">
        <v>71</v>
      </c>
      <c r="C67" s="257" t="s">
        <v>181</v>
      </c>
      <c r="D67" s="197" t="s">
        <v>29</v>
      </c>
      <c r="E67" s="257" t="s">
        <v>50</v>
      </c>
      <c r="F67" s="260">
        <v>259</v>
      </c>
      <c r="G67" s="2"/>
      <c r="H67" s="389"/>
    </row>
    <row r="68" spans="1:8" ht="18">
      <c r="A68" s="259" t="s">
        <v>178</v>
      </c>
      <c r="B68" s="257" t="s">
        <v>71</v>
      </c>
      <c r="C68" s="257" t="s">
        <v>179</v>
      </c>
      <c r="D68" s="197" t="s">
        <v>38</v>
      </c>
      <c r="E68" s="257" t="s">
        <v>51</v>
      </c>
      <c r="F68" s="260">
        <v>20</v>
      </c>
      <c r="G68" s="2"/>
      <c r="H68" s="389"/>
    </row>
    <row r="69" spans="1:8" ht="18">
      <c r="A69" s="259" t="s">
        <v>178</v>
      </c>
      <c r="B69" s="266" t="s">
        <v>71</v>
      </c>
      <c r="C69" s="257" t="s">
        <v>24</v>
      </c>
      <c r="D69" s="197" t="s">
        <v>24</v>
      </c>
      <c r="E69" s="257" t="s">
        <v>133</v>
      </c>
      <c r="F69" s="260">
        <v>6</v>
      </c>
      <c r="G69" s="2"/>
      <c r="H69" s="389"/>
    </row>
    <row r="70" spans="1:8" ht="18">
      <c r="A70" s="261" t="s">
        <v>180</v>
      </c>
      <c r="B70" s="41" t="s">
        <v>162</v>
      </c>
      <c r="C70" s="131"/>
      <c r="D70" s="42"/>
      <c r="E70" s="42"/>
      <c r="F70" s="43">
        <f>SUBTOTAL(9,F64:F69)</f>
        <v>1033</v>
      </c>
      <c r="G70" s="44">
        <f>SUBTOTAL(9,G64:G69)</f>
        <v>0</v>
      </c>
      <c r="H70" s="45">
        <f>SUBTOTAL(9,H64:H69)</f>
        <v>0</v>
      </c>
    </row>
    <row r="71" spans="1:8" ht="18">
      <c r="A71" s="259" t="s">
        <v>178</v>
      </c>
      <c r="B71" s="257" t="s">
        <v>81</v>
      </c>
      <c r="C71" s="257" t="s">
        <v>82</v>
      </c>
      <c r="D71" s="197" t="s">
        <v>22</v>
      </c>
      <c r="E71" s="257" t="s">
        <v>133</v>
      </c>
      <c r="F71" s="260">
        <v>368</v>
      </c>
      <c r="G71" s="2"/>
      <c r="H71" s="389"/>
    </row>
    <row r="72" spans="1:8" ht="18">
      <c r="A72" s="259" t="s">
        <v>178</v>
      </c>
      <c r="B72" s="257" t="s">
        <v>81</v>
      </c>
      <c r="C72" s="257" t="s">
        <v>83</v>
      </c>
      <c r="D72" s="197" t="s">
        <v>34</v>
      </c>
      <c r="E72" s="257" t="s">
        <v>133</v>
      </c>
      <c r="F72" s="260">
        <v>619</v>
      </c>
      <c r="G72" s="2"/>
      <c r="H72" s="389"/>
    </row>
    <row r="73" spans="1:8" ht="18">
      <c r="A73" s="259" t="s">
        <v>178</v>
      </c>
      <c r="B73" s="257" t="s">
        <v>81</v>
      </c>
      <c r="C73" s="257" t="s">
        <v>179</v>
      </c>
      <c r="D73" s="197" t="s">
        <v>38</v>
      </c>
      <c r="E73" s="257" t="s">
        <v>51</v>
      </c>
      <c r="F73" s="260">
        <v>10</v>
      </c>
      <c r="G73" s="2"/>
      <c r="H73" s="389"/>
    </row>
    <row r="74" spans="1:8" ht="18">
      <c r="A74" s="261" t="s">
        <v>180</v>
      </c>
      <c r="B74" s="41" t="s">
        <v>164</v>
      </c>
      <c r="C74" s="131"/>
      <c r="D74" s="42"/>
      <c r="E74" s="42"/>
      <c r="F74" s="43">
        <f>SUBTOTAL(9,F71:F73)</f>
        <v>997</v>
      </c>
      <c r="G74" s="44">
        <f>SUBTOTAL(9,G71:G73)</f>
        <v>0</v>
      </c>
      <c r="H74" s="45">
        <f>SUBTOTAL(9,H71:H73)</f>
        <v>0</v>
      </c>
    </row>
    <row r="75" spans="1:8" ht="22.95" customHeight="1">
      <c r="A75" s="274" t="s">
        <v>182</v>
      </c>
      <c r="B75" s="275"/>
      <c r="C75" s="276"/>
      <c r="D75" s="277"/>
      <c r="E75" s="277"/>
      <c r="F75" s="278">
        <f>SUBTOTAL(9,F60:F74)</f>
        <v>2080</v>
      </c>
      <c r="G75" s="279">
        <f>SUBTOTAL(9,G60:G74)</f>
        <v>0</v>
      </c>
      <c r="H75" s="280">
        <f>SUBTOTAL(9,H60:H74)</f>
        <v>0</v>
      </c>
    </row>
    <row r="76" spans="1:8" ht="18">
      <c r="A76" s="259" t="s">
        <v>183</v>
      </c>
      <c r="B76" s="257" t="s">
        <v>184</v>
      </c>
      <c r="C76" s="257" t="s">
        <v>82</v>
      </c>
      <c r="D76" s="197" t="s">
        <v>22</v>
      </c>
      <c r="E76" s="257" t="s">
        <v>135</v>
      </c>
      <c r="F76" s="260">
        <v>87</v>
      </c>
      <c r="G76" s="2"/>
      <c r="H76" s="389"/>
    </row>
    <row r="77" spans="1:8" ht="18">
      <c r="A77" s="259" t="s">
        <v>183</v>
      </c>
      <c r="B77" s="257" t="s">
        <v>184</v>
      </c>
      <c r="C77" s="257" t="s">
        <v>185</v>
      </c>
      <c r="D77" s="197" t="s">
        <v>30</v>
      </c>
      <c r="E77" s="257" t="s">
        <v>69</v>
      </c>
      <c r="F77" s="260">
        <v>253</v>
      </c>
      <c r="G77" s="2"/>
      <c r="H77" s="389"/>
    </row>
    <row r="78" spans="1:8" ht="18">
      <c r="A78" s="259" t="s">
        <v>183</v>
      </c>
      <c r="B78" s="257" t="s">
        <v>184</v>
      </c>
      <c r="C78" s="257" t="s">
        <v>186</v>
      </c>
      <c r="D78" s="197" t="s">
        <v>31</v>
      </c>
      <c r="E78" s="257" t="s">
        <v>69</v>
      </c>
      <c r="F78" s="260">
        <v>160</v>
      </c>
      <c r="G78" s="2"/>
      <c r="H78" s="389"/>
    </row>
    <row r="79" spans="1:8" ht="18">
      <c r="A79" s="259" t="s">
        <v>183</v>
      </c>
      <c r="B79" s="257" t="s">
        <v>184</v>
      </c>
      <c r="C79" s="257" t="s">
        <v>179</v>
      </c>
      <c r="D79" s="197" t="s">
        <v>38</v>
      </c>
      <c r="E79" s="257" t="s">
        <v>51</v>
      </c>
      <c r="F79" s="260">
        <v>6</v>
      </c>
      <c r="G79" s="2"/>
      <c r="H79" s="389"/>
    </row>
    <row r="80" spans="1:8" ht="18">
      <c r="A80" s="259" t="s">
        <v>183</v>
      </c>
      <c r="B80" s="257" t="s">
        <v>184</v>
      </c>
      <c r="C80" s="257" t="s">
        <v>187</v>
      </c>
      <c r="D80" s="197" t="s">
        <v>38</v>
      </c>
      <c r="E80" s="257" t="s">
        <v>51</v>
      </c>
      <c r="F80" s="260">
        <v>8</v>
      </c>
      <c r="G80" s="2"/>
      <c r="H80" s="389"/>
    </row>
    <row r="81" spans="1:8" ht="18">
      <c r="A81" s="259" t="s">
        <v>183</v>
      </c>
      <c r="B81" s="257" t="s">
        <v>184</v>
      </c>
      <c r="C81" s="257" t="s">
        <v>83</v>
      </c>
      <c r="D81" s="197" t="s">
        <v>34</v>
      </c>
      <c r="E81" s="257"/>
      <c r="F81" s="260">
        <v>90</v>
      </c>
      <c r="G81" s="2"/>
      <c r="H81" s="389"/>
    </row>
    <row r="82" spans="1:8" ht="18">
      <c r="A82" s="259" t="s">
        <v>183</v>
      </c>
      <c r="B82" s="257" t="s">
        <v>184</v>
      </c>
      <c r="C82" s="266" t="s">
        <v>188</v>
      </c>
      <c r="D82" s="197" t="s">
        <v>24</v>
      </c>
      <c r="E82" s="257" t="s">
        <v>69</v>
      </c>
      <c r="F82" s="260">
        <v>10</v>
      </c>
      <c r="G82" s="2"/>
      <c r="H82" s="389"/>
    </row>
    <row r="83" spans="1:8" ht="18">
      <c r="A83" s="261" t="s">
        <v>183</v>
      </c>
      <c r="B83" s="41" t="s">
        <v>189</v>
      </c>
      <c r="C83" s="131"/>
      <c r="D83" s="42"/>
      <c r="E83" s="42"/>
      <c r="F83" s="43">
        <f>SUBTOTAL(9,F76:F82)</f>
        <v>614</v>
      </c>
      <c r="G83" s="44">
        <f>SUBTOTAL(9,G76:G82)</f>
        <v>0</v>
      </c>
      <c r="H83" s="45">
        <f>SUBTOTAL(9,H76:H82)</f>
        <v>0</v>
      </c>
    </row>
    <row r="84" spans="1:8" ht="18">
      <c r="A84" s="259" t="s">
        <v>183</v>
      </c>
      <c r="B84" s="257" t="s">
        <v>154</v>
      </c>
      <c r="C84" s="257" t="s">
        <v>82</v>
      </c>
      <c r="D84" s="197" t="s">
        <v>22</v>
      </c>
      <c r="E84" s="257" t="s">
        <v>51</v>
      </c>
      <c r="F84" s="260">
        <v>127</v>
      </c>
      <c r="G84" s="2"/>
      <c r="H84" s="389"/>
    </row>
    <row r="85" spans="1:8" ht="18">
      <c r="A85" s="259" t="s">
        <v>183</v>
      </c>
      <c r="B85" s="257" t="s">
        <v>154</v>
      </c>
      <c r="C85" s="257" t="s">
        <v>83</v>
      </c>
      <c r="D85" s="197" t="s">
        <v>34</v>
      </c>
      <c r="E85" s="257" t="s">
        <v>100</v>
      </c>
      <c r="F85" s="260">
        <v>191</v>
      </c>
      <c r="G85" s="2"/>
      <c r="H85" s="389"/>
    </row>
    <row r="86" spans="1:8" ht="18">
      <c r="A86" s="259" t="s">
        <v>183</v>
      </c>
      <c r="B86" s="257" t="s">
        <v>154</v>
      </c>
      <c r="C86" s="257" t="s">
        <v>179</v>
      </c>
      <c r="D86" s="197" t="s">
        <v>38</v>
      </c>
      <c r="E86" s="257" t="s">
        <v>51</v>
      </c>
      <c r="F86" s="260">
        <v>4</v>
      </c>
      <c r="G86" s="2"/>
      <c r="H86" s="389"/>
    </row>
    <row r="87" spans="1:8" ht="18">
      <c r="A87" s="259" t="s">
        <v>183</v>
      </c>
      <c r="B87" s="257" t="s">
        <v>154</v>
      </c>
      <c r="C87" s="257" t="s">
        <v>156</v>
      </c>
      <c r="D87" s="197" t="s">
        <v>33</v>
      </c>
      <c r="E87" s="257" t="s">
        <v>100</v>
      </c>
      <c r="F87" s="260">
        <v>46</v>
      </c>
      <c r="G87" s="2"/>
      <c r="H87" s="389"/>
    </row>
    <row r="88" spans="1:8" ht="18">
      <c r="A88" s="259" t="s">
        <v>183</v>
      </c>
      <c r="B88" s="257" t="s">
        <v>154</v>
      </c>
      <c r="C88" s="257" t="s">
        <v>161</v>
      </c>
      <c r="D88" s="197" t="s">
        <v>37</v>
      </c>
      <c r="E88" s="257" t="s">
        <v>51</v>
      </c>
      <c r="F88" s="260">
        <v>28</v>
      </c>
      <c r="G88" s="2"/>
      <c r="H88" s="389"/>
    </row>
    <row r="89" spans="1:8" ht="18">
      <c r="A89" s="259" t="s">
        <v>183</v>
      </c>
      <c r="B89" s="257" t="s">
        <v>154</v>
      </c>
      <c r="C89" s="266" t="s">
        <v>188</v>
      </c>
      <c r="D89" s="197" t="s">
        <v>24</v>
      </c>
      <c r="E89" s="257" t="s">
        <v>74</v>
      </c>
      <c r="F89" s="260">
        <v>16</v>
      </c>
      <c r="G89" s="2"/>
      <c r="H89" s="389"/>
    </row>
    <row r="90" spans="1:8" ht="18">
      <c r="A90" s="261" t="s">
        <v>183</v>
      </c>
      <c r="B90" s="41" t="s">
        <v>190</v>
      </c>
      <c r="C90" s="131"/>
      <c r="D90" s="42"/>
      <c r="E90" s="42"/>
      <c r="F90" s="43">
        <f>SUBTOTAL(9,F84:F89)</f>
        <v>412</v>
      </c>
      <c r="G90" s="44">
        <f>SUBTOTAL(9,G84:G89)</f>
        <v>0</v>
      </c>
      <c r="H90" s="45">
        <f>SUBTOTAL(9,H84:H89)</f>
        <v>0</v>
      </c>
    </row>
    <row r="91" spans="1:8" ht="18">
      <c r="A91" s="259" t="s">
        <v>183</v>
      </c>
      <c r="B91" s="257" t="s">
        <v>71</v>
      </c>
      <c r="C91" s="262" t="s">
        <v>21</v>
      </c>
      <c r="D91" s="197" t="s">
        <v>21</v>
      </c>
      <c r="E91" s="263" t="s">
        <v>49</v>
      </c>
      <c r="F91" s="264">
        <v>630</v>
      </c>
      <c r="G91" s="2"/>
      <c r="H91" s="389"/>
    </row>
    <row r="92" spans="1:8" ht="18">
      <c r="A92" s="259" t="s">
        <v>183</v>
      </c>
      <c r="B92" s="257" t="s">
        <v>71</v>
      </c>
      <c r="C92" s="257" t="s">
        <v>101</v>
      </c>
      <c r="D92" s="197" t="s">
        <v>41</v>
      </c>
      <c r="E92" s="257" t="s">
        <v>49</v>
      </c>
      <c r="F92" s="260">
        <v>6</v>
      </c>
      <c r="G92" s="2"/>
      <c r="H92" s="389"/>
    </row>
    <row r="93" spans="1:8" ht="18">
      <c r="A93" s="259" t="s">
        <v>183</v>
      </c>
      <c r="B93" s="257" t="s">
        <v>71</v>
      </c>
      <c r="C93" s="257" t="s">
        <v>191</v>
      </c>
      <c r="D93" s="197" t="s">
        <v>22</v>
      </c>
      <c r="E93" s="257" t="s">
        <v>49</v>
      </c>
      <c r="F93" s="260">
        <v>324</v>
      </c>
      <c r="G93" s="2"/>
      <c r="H93" s="389"/>
    </row>
    <row r="94" spans="1:8" ht="18">
      <c r="A94" s="259" t="s">
        <v>183</v>
      </c>
      <c r="B94" s="257" t="s">
        <v>71</v>
      </c>
      <c r="C94" s="257" t="s">
        <v>192</v>
      </c>
      <c r="D94" s="197" t="s">
        <v>22</v>
      </c>
      <c r="E94" s="257" t="s">
        <v>49</v>
      </c>
      <c r="F94" s="260">
        <v>15</v>
      </c>
      <c r="G94" s="2"/>
      <c r="H94" s="389"/>
    </row>
    <row r="95" spans="1:8" ht="18">
      <c r="A95" s="259" t="s">
        <v>183</v>
      </c>
      <c r="B95" s="257" t="s">
        <v>71</v>
      </c>
      <c r="C95" s="257" t="s">
        <v>179</v>
      </c>
      <c r="D95" s="197" t="s">
        <v>38</v>
      </c>
      <c r="E95" s="257" t="s">
        <v>51</v>
      </c>
      <c r="F95" s="260">
        <v>3</v>
      </c>
      <c r="G95" s="2"/>
      <c r="H95" s="389"/>
    </row>
    <row r="96" spans="1:8" ht="18">
      <c r="A96" s="259" t="s">
        <v>183</v>
      </c>
      <c r="B96" s="257" t="s">
        <v>71</v>
      </c>
      <c r="C96" s="257" t="s">
        <v>24</v>
      </c>
      <c r="D96" s="197" t="s">
        <v>24</v>
      </c>
      <c r="E96" s="269" t="s">
        <v>69</v>
      </c>
      <c r="F96" s="260">
        <v>16</v>
      </c>
      <c r="G96" s="2"/>
      <c r="H96" s="389"/>
    </row>
    <row r="97" spans="1:8" ht="18">
      <c r="A97" s="259" t="s">
        <v>183</v>
      </c>
      <c r="B97" s="257" t="s">
        <v>71</v>
      </c>
      <c r="C97" s="266" t="s">
        <v>79</v>
      </c>
      <c r="D97" s="197" t="s">
        <v>25</v>
      </c>
      <c r="E97" s="272" t="s">
        <v>74</v>
      </c>
      <c r="F97" s="281">
        <v>6</v>
      </c>
      <c r="G97" s="2"/>
      <c r="H97" s="389"/>
    </row>
    <row r="98" spans="1:8" ht="18">
      <c r="A98" s="261" t="s">
        <v>183</v>
      </c>
      <c r="B98" s="41" t="s">
        <v>162</v>
      </c>
      <c r="C98" s="131"/>
      <c r="D98" s="42"/>
      <c r="E98" s="42"/>
      <c r="F98" s="43">
        <f>SUBTOTAL(9,F91:F97)</f>
        <v>1000</v>
      </c>
      <c r="G98" s="44">
        <f>SUBTOTAL(9,G91:G97)</f>
        <v>0</v>
      </c>
      <c r="H98" s="45">
        <f>SUBTOTAL(9,H91:H97)</f>
        <v>0</v>
      </c>
    </row>
    <row r="99" spans="1:8" ht="18">
      <c r="A99" s="259" t="s">
        <v>183</v>
      </c>
      <c r="B99" s="257" t="s">
        <v>81</v>
      </c>
      <c r="C99" s="257" t="s">
        <v>82</v>
      </c>
      <c r="D99" s="197" t="s">
        <v>22</v>
      </c>
      <c r="E99" s="257" t="s">
        <v>69</v>
      </c>
      <c r="F99" s="260">
        <v>35</v>
      </c>
      <c r="G99" s="2"/>
      <c r="H99" s="389"/>
    </row>
    <row r="100" spans="1:8" ht="18">
      <c r="A100" s="259" t="s">
        <v>183</v>
      </c>
      <c r="B100" s="257" t="s">
        <v>81</v>
      </c>
      <c r="C100" s="257" t="s">
        <v>179</v>
      </c>
      <c r="D100" s="197" t="s">
        <v>38</v>
      </c>
      <c r="E100" s="257" t="s">
        <v>51</v>
      </c>
      <c r="F100" s="260">
        <v>4</v>
      </c>
      <c r="G100" s="2"/>
      <c r="H100" s="389"/>
    </row>
    <row r="101" spans="1:8" ht="18">
      <c r="A101" s="259" t="s">
        <v>183</v>
      </c>
      <c r="B101" s="257" t="s">
        <v>81</v>
      </c>
      <c r="C101" s="257" t="s">
        <v>193</v>
      </c>
      <c r="D101" s="197" t="s">
        <v>30</v>
      </c>
      <c r="E101" s="257" t="s">
        <v>69</v>
      </c>
      <c r="F101" s="260">
        <v>666</v>
      </c>
      <c r="G101" s="2"/>
      <c r="H101" s="389"/>
    </row>
    <row r="102" spans="1:8" ht="18">
      <c r="A102" s="259" t="s">
        <v>183</v>
      </c>
      <c r="B102" s="257" t="s">
        <v>81</v>
      </c>
      <c r="C102" s="257" t="s">
        <v>24</v>
      </c>
      <c r="D102" s="197" t="s">
        <v>24</v>
      </c>
      <c r="E102" s="257" t="s">
        <v>69</v>
      </c>
      <c r="F102" s="260">
        <v>16</v>
      </c>
      <c r="G102" s="2"/>
      <c r="H102" s="389"/>
    </row>
    <row r="103" spans="1:8" ht="18">
      <c r="A103" s="261" t="s">
        <v>183</v>
      </c>
      <c r="B103" s="41" t="s">
        <v>194</v>
      </c>
      <c r="C103" s="131"/>
      <c r="D103" s="42"/>
      <c r="E103" s="42"/>
      <c r="F103" s="43">
        <f>SUBTOTAL(9,F99:F102)</f>
        <v>721</v>
      </c>
      <c r="G103" s="44">
        <f>SUBTOTAL(9,G99:G102)</f>
        <v>0</v>
      </c>
      <c r="H103" s="45">
        <f>SUBTOTAL(9,H99:H102)</f>
        <v>0</v>
      </c>
    </row>
    <row r="104" spans="1:8" ht="18">
      <c r="A104" s="259" t="s">
        <v>183</v>
      </c>
      <c r="B104" s="257" t="s">
        <v>195</v>
      </c>
      <c r="C104" s="257" t="s">
        <v>82</v>
      </c>
      <c r="D104" s="197" t="s">
        <v>22</v>
      </c>
      <c r="E104" s="257" t="s">
        <v>69</v>
      </c>
      <c r="F104" s="260">
        <v>35</v>
      </c>
      <c r="G104" s="2"/>
      <c r="H104" s="389"/>
    </row>
    <row r="105" spans="1:8" ht="18">
      <c r="A105" s="259" t="s">
        <v>183</v>
      </c>
      <c r="B105" s="257" t="s">
        <v>195</v>
      </c>
      <c r="C105" s="257" t="s">
        <v>193</v>
      </c>
      <c r="D105" s="197" t="s">
        <v>30</v>
      </c>
      <c r="E105" s="257" t="s">
        <v>69</v>
      </c>
      <c r="F105" s="260">
        <v>666</v>
      </c>
      <c r="G105" s="2"/>
      <c r="H105" s="389"/>
    </row>
    <row r="106" spans="1:8" ht="18">
      <c r="A106" s="259" t="s">
        <v>183</v>
      </c>
      <c r="B106" s="257" t="s">
        <v>195</v>
      </c>
      <c r="C106" s="257" t="s">
        <v>24</v>
      </c>
      <c r="D106" s="197" t="s">
        <v>24</v>
      </c>
      <c r="E106" s="257" t="s">
        <v>69</v>
      </c>
      <c r="F106" s="260">
        <v>16</v>
      </c>
      <c r="G106" s="2"/>
      <c r="H106" s="389"/>
    </row>
    <row r="107" spans="1:8" ht="18">
      <c r="A107" s="261" t="s">
        <v>183</v>
      </c>
      <c r="B107" s="41" t="s">
        <v>196</v>
      </c>
      <c r="C107" s="131"/>
      <c r="D107" s="42"/>
      <c r="E107" s="42"/>
      <c r="F107" s="43">
        <f>SUBTOTAL(9,F104:F106)</f>
        <v>717</v>
      </c>
      <c r="G107" s="44">
        <f>SUBTOTAL(9,G104:G106)</f>
        <v>0</v>
      </c>
      <c r="H107" s="45">
        <f>SUBTOTAL(9,H104:H106)</f>
        <v>0</v>
      </c>
    </row>
    <row r="108" spans="1:8" ht="18">
      <c r="A108" s="259" t="s">
        <v>183</v>
      </c>
      <c r="B108" s="257" t="s">
        <v>89</v>
      </c>
      <c r="C108" s="257" t="s">
        <v>82</v>
      </c>
      <c r="D108" s="197" t="s">
        <v>22</v>
      </c>
      <c r="E108" s="257" t="s">
        <v>69</v>
      </c>
      <c r="F108" s="260">
        <v>35</v>
      </c>
      <c r="G108" s="2"/>
      <c r="H108" s="389"/>
    </row>
    <row r="109" spans="1:8" ht="18">
      <c r="A109" s="259" t="s">
        <v>183</v>
      </c>
      <c r="B109" s="257" t="s">
        <v>89</v>
      </c>
      <c r="C109" s="257" t="s">
        <v>179</v>
      </c>
      <c r="D109" s="197" t="s">
        <v>38</v>
      </c>
      <c r="E109" s="257" t="s">
        <v>51</v>
      </c>
      <c r="F109" s="260">
        <v>4</v>
      </c>
      <c r="G109" s="2"/>
      <c r="H109" s="389"/>
    </row>
    <row r="110" spans="1:8" ht="18">
      <c r="A110" s="259" t="s">
        <v>183</v>
      </c>
      <c r="B110" s="257" t="s">
        <v>89</v>
      </c>
      <c r="C110" s="257" t="s">
        <v>193</v>
      </c>
      <c r="D110" s="197" t="s">
        <v>30</v>
      </c>
      <c r="E110" s="257" t="s">
        <v>69</v>
      </c>
      <c r="F110" s="260">
        <v>666</v>
      </c>
      <c r="G110" s="2"/>
      <c r="H110" s="389"/>
    </row>
    <row r="111" spans="1:8" ht="18">
      <c r="A111" s="259" t="s">
        <v>183</v>
      </c>
      <c r="B111" s="257" t="s">
        <v>89</v>
      </c>
      <c r="C111" s="257" t="s">
        <v>24</v>
      </c>
      <c r="D111" s="197" t="s">
        <v>24</v>
      </c>
      <c r="E111" s="257" t="s">
        <v>69</v>
      </c>
      <c r="F111" s="260">
        <v>16</v>
      </c>
      <c r="G111" s="2"/>
      <c r="H111" s="389"/>
    </row>
    <row r="112" spans="1:8" ht="18">
      <c r="A112" s="261" t="s">
        <v>183</v>
      </c>
      <c r="B112" s="41" t="s">
        <v>197</v>
      </c>
      <c r="C112" s="131"/>
      <c r="D112" s="42"/>
      <c r="E112" s="42"/>
      <c r="F112" s="43">
        <f>SUBTOTAL(9,F108:F111)</f>
        <v>721</v>
      </c>
      <c r="G112" s="44">
        <f>SUBTOTAL(9,G108:G111)</f>
        <v>0</v>
      </c>
      <c r="H112" s="45">
        <f>SUBTOTAL(9,H108:H111)</f>
        <v>0</v>
      </c>
    </row>
    <row r="113" spans="1:8" ht="18">
      <c r="A113" s="259" t="s">
        <v>183</v>
      </c>
      <c r="B113" s="257" t="s">
        <v>198</v>
      </c>
      <c r="C113" s="257" t="s">
        <v>82</v>
      </c>
      <c r="D113" s="197" t="s">
        <v>22</v>
      </c>
      <c r="E113" s="257" t="s">
        <v>69</v>
      </c>
      <c r="F113" s="260">
        <v>35</v>
      </c>
      <c r="G113" s="2"/>
      <c r="H113" s="389"/>
    </row>
    <row r="114" spans="1:8" ht="18">
      <c r="A114" s="259" t="s">
        <v>183</v>
      </c>
      <c r="B114" s="257" t="s">
        <v>198</v>
      </c>
      <c r="C114" s="257" t="s">
        <v>193</v>
      </c>
      <c r="D114" s="197" t="s">
        <v>30</v>
      </c>
      <c r="E114" s="257" t="s">
        <v>69</v>
      </c>
      <c r="F114" s="260">
        <v>666</v>
      </c>
      <c r="G114" s="2"/>
      <c r="H114" s="389"/>
    </row>
    <row r="115" spans="1:8" ht="18">
      <c r="A115" s="259" t="s">
        <v>183</v>
      </c>
      <c r="B115" s="257" t="s">
        <v>198</v>
      </c>
      <c r="C115" s="257" t="s">
        <v>24</v>
      </c>
      <c r="D115" s="197" t="s">
        <v>24</v>
      </c>
      <c r="E115" s="257" t="s">
        <v>69</v>
      </c>
      <c r="F115" s="260">
        <v>16</v>
      </c>
      <c r="G115" s="2"/>
      <c r="H115" s="389"/>
    </row>
    <row r="116" spans="1:8" ht="18">
      <c r="A116" s="261" t="s">
        <v>183</v>
      </c>
      <c r="B116" s="41" t="s">
        <v>199</v>
      </c>
      <c r="C116" s="131"/>
      <c r="D116" s="42"/>
      <c r="E116" s="42"/>
      <c r="F116" s="43">
        <f>SUBTOTAL(9,F113:F115)</f>
        <v>717</v>
      </c>
      <c r="G116" s="44">
        <f>SUBTOTAL(9,G113:G115)</f>
        <v>0</v>
      </c>
      <c r="H116" s="45">
        <f>SUBTOTAL(9,H113:H115)</f>
        <v>0</v>
      </c>
    </row>
    <row r="117" spans="1:8" ht="18">
      <c r="A117" s="259" t="s">
        <v>183</v>
      </c>
      <c r="B117" s="257" t="s">
        <v>200</v>
      </c>
      <c r="C117" s="257" t="s">
        <v>82</v>
      </c>
      <c r="D117" s="197" t="s">
        <v>22</v>
      </c>
      <c r="E117" s="257" t="s">
        <v>69</v>
      </c>
      <c r="F117" s="260">
        <v>35</v>
      </c>
      <c r="G117" s="2"/>
      <c r="H117" s="389"/>
    </row>
    <row r="118" spans="1:8" ht="18">
      <c r="A118" s="259" t="s">
        <v>183</v>
      </c>
      <c r="B118" s="257" t="s">
        <v>200</v>
      </c>
      <c r="C118" s="257" t="s">
        <v>179</v>
      </c>
      <c r="D118" s="197" t="s">
        <v>38</v>
      </c>
      <c r="E118" s="257" t="s">
        <v>51</v>
      </c>
      <c r="F118" s="260">
        <v>4</v>
      </c>
      <c r="G118" s="2"/>
      <c r="H118" s="389"/>
    </row>
    <row r="119" spans="1:8" ht="18">
      <c r="A119" s="259" t="s">
        <v>183</v>
      </c>
      <c r="B119" s="257" t="s">
        <v>200</v>
      </c>
      <c r="C119" s="257" t="s">
        <v>193</v>
      </c>
      <c r="D119" s="197" t="s">
        <v>30</v>
      </c>
      <c r="E119" s="257" t="s">
        <v>69</v>
      </c>
      <c r="F119" s="260">
        <v>666</v>
      </c>
      <c r="G119" s="2"/>
      <c r="H119" s="389"/>
    </row>
    <row r="120" spans="1:8" ht="18">
      <c r="A120" s="259" t="s">
        <v>183</v>
      </c>
      <c r="B120" s="257" t="s">
        <v>200</v>
      </c>
      <c r="C120" s="257" t="s">
        <v>24</v>
      </c>
      <c r="D120" s="197" t="s">
        <v>24</v>
      </c>
      <c r="E120" s="257" t="s">
        <v>69</v>
      </c>
      <c r="F120" s="260">
        <v>16</v>
      </c>
      <c r="G120" s="2"/>
      <c r="H120" s="389"/>
    </row>
    <row r="121" spans="1:8" ht="18">
      <c r="A121" s="261" t="s">
        <v>183</v>
      </c>
      <c r="B121" s="41" t="s">
        <v>201</v>
      </c>
      <c r="C121" s="131"/>
      <c r="D121" s="42"/>
      <c r="E121" s="42"/>
      <c r="F121" s="43">
        <f>SUBTOTAL(9,F117:F120)</f>
        <v>721</v>
      </c>
      <c r="G121" s="44">
        <f>SUBTOTAL(9,G117:G120)</f>
        <v>0</v>
      </c>
      <c r="H121" s="45">
        <f>SUBTOTAL(9,H117:H120)</f>
        <v>0</v>
      </c>
    </row>
    <row r="122" spans="1:8" ht="18">
      <c r="A122" s="259" t="s">
        <v>183</v>
      </c>
      <c r="B122" s="257" t="s">
        <v>202</v>
      </c>
      <c r="C122" s="257" t="s">
        <v>82</v>
      </c>
      <c r="D122" s="197" t="s">
        <v>22</v>
      </c>
      <c r="E122" s="257" t="s">
        <v>69</v>
      </c>
      <c r="F122" s="260">
        <v>35</v>
      </c>
      <c r="G122" s="2"/>
      <c r="H122" s="389"/>
    </row>
    <row r="123" spans="1:8" ht="18">
      <c r="A123" s="259" t="s">
        <v>183</v>
      </c>
      <c r="B123" s="257" t="s">
        <v>202</v>
      </c>
      <c r="C123" s="257" t="s">
        <v>193</v>
      </c>
      <c r="D123" s="197" t="s">
        <v>30</v>
      </c>
      <c r="E123" s="257" t="s">
        <v>203</v>
      </c>
      <c r="F123" s="260">
        <v>666</v>
      </c>
      <c r="G123" s="2"/>
      <c r="H123" s="389"/>
    </row>
    <row r="124" spans="1:8" ht="18">
      <c r="A124" s="259" t="s">
        <v>183</v>
      </c>
      <c r="B124" s="257" t="s">
        <v>202</v>
      </c>
      <c r="C124" s="257" t="s">
        <v>24</v>
      </c>
      <c r="D124" s="197" t="s">
        <v>24</v>
      </c>
      <c r="E124" s="257" t="s">
        <v>69</v>
      </c>
      <c r="F124" s="260">
        <v>16</v>
      </c>
      <c r="G124" s="2"/>
      <c r="H124" s="389"/>
    </row>
    <row r="125" spans="1:8" ht="18">
      <c r="A125" s="261" t="s">
        <v>183</v>
      </c>
      <c r="B125" s="41" t="s">
        <v>204</v>
      </c>
      <c r="C125" s="131"/>
      <c r="D125" s="42"/>
      <c r="E125" s="42"/>
      <c r="F125" s="43">
        <f>SUBTOTAL(9,F122:F124)</f>
        <v>717</v>
      </c>
      <c r="G125" s="44">
        <f>SUBTOTAL(9,G122:G124)</f>
        <v>0</v>
      </c>
      <c r="H125" s="45">
        <f>SUBTOTAL(9,H122:H124)</f>
        <v>0</v>
      </c>
    </row>
    <row r="126" spans="1:8" ht="18">
      <c r="A126" s="259" t="s">
        <v>183</v>
      </c>
      <c r="B126" s="257" t="s">
        <v>205</v>
      </c>
      <c r="C126" s="257" t="s">
        <v>82</v>
      </c>
      <c r="D126" s="197" t="s">
        <v>22</v>
      </c>
      <c r="E126" s="257" t="s">
        <v>69</v>
      </c>
      <c r="F126" s="260">
        <v>35</v>
      </c>
      <c r="G126" s="2"/>
      <c r="H126" s="389"/>
    </row>
    <row r="127" spans="1:8" ht="18">
      <c r="A127" s="259" t="s">
        <v>183</v>
      </c>
      <c r="B127" s="257" t="s">
        <v>205</v>
      </c>
      <c r="C127" s="257" t="s">
        <v>179</v>
      </c>
      <c r="D127" s="197" t="s">
        <v>38</v>
      </c>
      <c r="E127" s="257" t="s">
        <v>51</v>
      </c>
      <c r="F127" s="260">
        <v>4</v>
      </c>
      <c r="G127" s="2"/>
      <c r="H127" s="389"/>
    </row>
    <row r="128" spans="1:8" ht="18">
      <c r="A128" s="259" t="s">
        <v>183</v>
      </c>
      <c r="B128" s="257" t="s">
        <v>205</v>
      </c>
      <c r="C128" s="257" t="s">
        <v>193</v>
      </c>
      <c r="D128" s="197" t="s">
        <v>30</v>
      </c>
      <c r="E128" s="257" t="s">
        <v>69</v>
      </c>
      <c r="F128" s="260">
        <v>666</v>
      </c>
      <c r="G128" s="2"/>
      <c r="H128" s="389"/>
    </row>
    <row r="129" spans="1:8" ht="18">
      <c r="A129" s="259" t="s">
        <v>183</v>
      </c>
      <c r="B129" s="257" t="s">
        <v>205</v>
      </c>
      <c r="C129" s="257" t="s">
        <v>24</v>
      </c>
      <c r="D129" s="197" t="s">
        <v>24</v>
      </c>
      <c r="E129" s="257" t="s">
        <v>69</v>
      </c>
      <c r="F129" s="260">
        <v>16</v>
      </c>
      <c r="G129" s="2"/>
      <c r="H129" s="389"/>
    </row>
    <row r="130" spans="1:8" ht="18">
      <c r="A130" s="261" t="s">
        <v>183</v>
      </c>
      <c r="B130" s="41" t="s">
        <v>206</v>
      </c>
      <c r="C130" s="131"/>
      <c r="D130" s="42"/>
      <c r="E130" s="42"/>
      <c r="F130" s="43">
        <f>SUBTOTAL(9,F126:F129)</f>
        <v>721</v>
      </c>
      <c r="G130" s="44">
        <f>SUBTOTAL(9,G126:G129)</f>
        <v>0</v>
      </c>
      <c r="H130" s="45">
        <f>SUBTOTAL(9,H126:H129)</f>
        <v>0</v>
      </c>
    </row>
    <row r="131" spans="1:8" ht="18">
      <c r="A131" s="259" t="s">
        <v>183</v>
      </c>
      <c r="B131" s="257" t="s">
        <v>207</v>
      </c>
      <c r="C131" s="257" t="s">
        <v>82</v>
      </c>
      <c r="D131" s="197" t="s">
        <v>22</v>
      </c>
      <c r="E131" s="257" t="s">
        <v>69</v>
      </c>
      <c r="F131" s="260">
        <v>35</v>
      </c>
      <c r="G131" s="2"/>
      <c r="H131" s="389"/>
    </row>
    <row r="132" spans="1:8" ht="18">
      <c r="A132" s="259" t="s">
        <v>183</v>
      </c>
      <c r="B132" s="257" t="s">
        <v>207</v>
      </c>
      <c r="C132" s="257" t="s">
        <v>193</v>
      </c>
      <c r="D132" s="197" t="s">
        <v>30</v>
      </c>
      <c r="E132" s="257" t="s">
        <v>69</v>
      </c>
      <c r="F132" s="260">
        <v>666</v>
      </c>
      <c r="G132" s="2"/>
      <c r="H132" s="389"/>
    </row>
    <row r="133" spans="1:8" ht="18">
      <c r="A133" s="259" t="s">
        <v>183</v>
      </c>
      <c r="B133" s="257" t="s">
        <v>207</v>
      </c>
      <c r="C133" s="257" t="s">
        <v>24</v>
      </c>
      <c r="D133" s="197" t="s">
        <v>24</v>
      </c>
      <c r="E133" s="257" t="s">
        <v>69</v>
      </c>
      <c r="F133" s="260">
        <v>16</v>
      </c>
      <c r="G133" s="2"/>
      <c r="H133" s="389"/>
    </row>
    <row r="134" spans="1:8" ht="18">
      <c r="A134" s="261" t="s">
        <v>183</v>
      </c>
      <c r="B134" s="41" t="s">
        <v>208</v>
      </c>
      <c r="C134" s="131"/>
      <c r="D134" s="42"/>
      <c r="E134" s="42"/>
      <c r="F134" s="43">
        <f>SUBTOTAL(9,F131:F133)</f>
        <v>717</v>
      </c>
      <c r="G134" s="44">
        <f>SUBTOTAL(9,G131:G133)</f>
        <v>0</v>
      </c>
      <c r="H134" s="45">
        <f>SUBTOTAL(9,H131:H133)</f>
        <v>0</v>
      </c>
    </row>
    <row r="135" spans="1:8" ht="18">
      <c r="A135" s="259" t="s">
        <v>183</v>
      </c>
      <c r="B135" s="257" t="s">
        <v>209</v>
      </c>
      <c r="C135" s="257" t="s">
        <v>82</v>
      </c>
      <c r="D135" s="197" t="s">
        <v>22</v>
      </c>
      <c r="E135" s="257" t="s">
        <v>69</v>
      </c>
      <c r="F135" s="260">
        <v>35</v>
      </c>
      <c r="G135" s="2"/>
      <c r="H135" s="389"/>
    </row>
    <row r="136" spans="1:8" ht="18">
      <c r="A136" s="259" t="s">
        <v>183</v>
      </c>
      <c r="B136" s="257" t="s">
        <v>209</v>
      </c>
      <c r="C136" s="257" t="s">
        <v>179</v>
      </c>
      <c r="D136" s="197" t="s">
        <v>38</v>
      </c>
      <c r="E136" s="257" t="s">
        <v>51</v>
      </c>
      <c r="F136" s="260">
        <v>4</v>
      </c>
      <c r="G136" s="2"/>
      <c r="H136" s="389"/>
    </row>
    <row r="137" spans="1:8" ht="18">
      <c r="A137" s="259" t="s">
        <v>183</v>
      </c>
      <c r="B137" s="257" t="s">
        <v>209</v>
      </c>
      <c r="C137" s="257" t="s">
        <v>193</v>
      </c>
      <c r="D137" s="197" t="s">
        <v>30</v>
      </c>
      <c r="E137" s="257" t="s">
        <v>69</v>
      </c>
      <c r="F137" s="260">
        <v>666</v>
      </c>
      <c r="G137" s="2"/>
      <c r="H137" s="389"/>
    </row>
    <row r="138" spans="1:8" ht="18">
      <c r="A138" s="259" t="s">
        <v>183</v>
      </c>
      <c r="B138" s="257" t="s">
        <v>209</v>
      </c>
      <c r="C138" s="257" t="s">
        <v>24</v>
      </c>
      <c r="D138" s="197" t="s">
        <v>24</v>
      </c>
      <c r="E138" s="257" t="s">
        <v>69</v>
      </c>
      <c r="F138" s="260">
        <v>16</v>
      </c>
      <c r="G138" s="2"/>
      <c r="H138" s="389"/>
    </row>
    <row r="139" spans="1:8" ht="18">
      <c r="A139" s="261" t="s">
        <v>183</v>
      </c>
      <c r="B139" s="41" t="s">
        <v>210</v>
      </c>
      <c r="C139" s="131"/>
      <c r="D139" s="42"/>
      <c r="E139" s="42"/>
      <c r="F139" s="43">
        <f>SUBTOTAL(9,F135:F138)</f>
        <v>721</v>
      </c>
      <c r="G139" s="44">
        <f>SUBTOTAL(9,G135:G138)</f>
        <v>0</v>
      </c>
      <c r="H139" s="45">
        <f>SUBTOTAL(9,H135:H138)</f>
        <v>0</v>
      </c>
    </row>
    <row r="140" spans="1:8" ht="18">
      <c r="A140" s="259" t="s">
        <v>183</v>
      </c>
      <c r="B140" s="257" t="s">
        <v>211</v>
      </c>
      <c r="C140" s="257" t="s">
        <v>82</v>
      </c>
      <c r="D140" s="197" t="s">
        <v>22</v>
      </c>
      <c r="E140" s="257" t="s">
        <v>69</v>
      </c>
      <c r="F140" s="260">
        <v>35</v>
      </c>
      <c r="G140" s="2"/>
      <c r="H140" s="389"/>
    </row>
    <row r="141" spans="1:8" ht="18">
      <c r="A141" s="259" t="s">
        <v>183</v>
      </c>
      <c r="B141" s="257" t="s">
        <v>211</v>
      </c>
      <c r="C141" s="257" t="s">
        <v>193</v>
      </c>
      <c r="D141" s="197" t="s">
        <v>30</v>
      </c>
      <c r="E141" s="257" t="s">
        <v>69</v>
      </c>
      <c r="F141" s="260">
        <v>666</v>
      </c>
      <c r="G141" s="2"/>
      <c r="H141" s="389"/>
    </row>
    <row r="142" spans="1:8" ht="18">
      <c r="A142" s="259" t="s">
        <v>183</v>
      </c>
      <c r="B142" s="257" t="s">
        <v>211</v>
      </c>
      <c r="C142" s="257" t="s">
        <v>24</v>
      </c>
      <c r="D142" s="197" t="s">
        <v>24</v>
      </c>
      <c r="E142" s="257" t="s">
        <v>69</v>
      </c>
      <c r="F142" s="260">
        <v>16</v>
      </c>
      <c r="G142" s="2"/>
      <c r="H142" s="389"/>
    </row>
    <row r="143" spans="1:8" ht="18">
      <c r="A143" s="261" t="s">
        <v>183</v>
      </c>
      <c r="B143" s="41" t="s">
        <v>212</v>
      </c>
      <c r="C143" s="131"/>
      <c r="D143" s="42"/>
      <c r="E143" s="42"/>
      <c r="F143" s="43">
        <f>SUBTOTAL(9,F140:F142)</f>
        <v>717</v>
      </c>
      <c r="G143" s="44">
        <f>SUBTOTAL(9,G140:G142)</f>
        <v>0</v>
      </c>
      <c r="H143" s="45">
        <f>SUBTOTAL(9,H140:H142)</f>
        <v>0</v>
      </c>
    </row>
    <row r="144" spans="1:8" ht="18">
      <c r="A144" s="259" t="s">
        <v>183</v>
      </c>
      <c r="B144" s="257" t="s">
        <v>213</v>
      </c>
      <c r="C144" s="257" t="s">
        <v>82</v>
      </c>
      <c r="D144" s="197" t="s">
        <v>22</v>
      </c>
      <c r="E144" s="257" t="s">
        <v>69</v>
      </c>
      <c r="F144" s="260">
        <v>35</v>
      </c>
      <c r="G144" s="2"/>
      <c r="H144" s="389"/>
    </row>
    <row r="145" spans="1:8" ht="18">
      <c r="A145" s="259" t="s">
        <v>183</v>
      </c>
      <c r="B145" s="257" t="s">
        <v>213</v>
      </c>
      <c r="C145" s="257" t="s">
        <v>179</v>
      </c>
      <c r="D145" s="197" t="s">
        <v>38</v>
      </c>
      <c r="E145" s="257" t="s">
        <v>51</v>
      </c>
      <c r="F145" s="260">
        <v>4</v>
      </c>
      <c r="G145" s="2"/>
      <c r="H145" s="389"/>
    </row>
    <row r="146" spans="1:8" ht="18">
      <c r="A146" s="259" t="s">
        <v>183</v>
      </c>
      <c r="B146" s="257" t="s">
        <v>213</v>
      </c>
      <c r="C146" s="257" t="s">
        <v>193</v>
      </c>
      <c r="D146" s="197" t="s">
        <v>30</v>
      </c>
      <c r="E146" s="257" t="s">
        <v>69</v>
      </c>
      <c r="F146" s="260">
        <v>666</v>
      </c>
      <c r="G146" s="2"/>
      <c r="H146" s="389"/>
    </row>
    <row r="147" spans="1:8" ht="18">
      <c r="A147" s="259" t="s">
        <v>183</v>
      </c>
      <c r="B147" s="257" t="s">
        <v>213</v>
      </c>
      <c r="C147" s="257" t="s">
        <v>24</v>
      </c>
      <c r="D147" s="197" t="s">
        <v>24</v>
      </c>
      <c r="E147" s="257" t="s">
        <v>69</v>
      </c>
      <c r="F147" s="260">
        <v>16</v>
      </c>
      <c r="G147" s="2"/>
      <c r="H147" s="389"/>
    </row>
    <row r="148" spans="1:8" ht="18">
      <c r="A148" s="261" t="s">
        <v>183</v>
      </c>
      <c r="B148" s="41" t="s">
        <v>214</v>
      </c>
      <c r="C148" s="131"/>
      <c r="D148" s="42"/>
      <c r="E148" s="42"/>
      <c r="F148" s="43">
        <f>SUBTOTAL(9,F144:F147)</f>
        <v>721</v>
      </c>
      <c r="G148" s="44">
        <f>SUBTOTAL(9,G144:G147)</f>
        <v>0</v>
      </c>
      <c r="H148" s="45">
        <f>SUBTOTAL(9,H144:H147)</f>
        <v>0</v>
      </c>
    </row>
    <row r="149" spans="1:8" ht="18">
      <c r="A149" s="259" t="s">
        <v>183</v>
      </c>
      <c r="B149" s="257" t="s">
        <v>215</v>
      </c>
      <c r="C149" s="257" t="s">
        <v>82</v>
      </c>
      <c r="D149" s="197" t="s">
        <v>22</v>
      </c>
      <c r="E149" s="257" t="s">
        <v>69</v>
      </c>
      <c r="F149" s="260">
        <v>35</v>
      </c>
      <c r="G149" s="2"/>
      <c r="H149" s="389"/>
    </row>
    <row r="150" spans="1:8" ht="18">
      <c r="A150" s="259" t="s">
        <v>183</v>
      </c>
      <c r="B150" s="257" t="s">
        <v>215</v>
      </c>
      <c r="C150" s="257" t="s">
        <v>193</v>
      </c>
      <c r="D150" s="197" t="s">
        <v>30</v>
      </c>
      <c r="E150" s="257" t="s">
        <v>69</v>
      </c>
      <c r="F150" s="260">
        <v>666</v>
      </c>
      <c r="G150" s="2"/>
      <c r="H150" s="389"/>
    </row>
    <row r="151" spans="1:8" ht="18">
      <c r="A151" s="259" t="s">
        <v>183</v>
      </c>
      <c r="B151" s="257" t="s">
        <v>215</v>
      </c>
      <c r="C151" s="257" t="s">
        <v>24</v>
      </c>
      <c r="D151" s="197" t="s">
        <v>24</v>
      </c>
      <c r="E151" s="257" t="s">
        <v>69</v>
      </c>
      <c r="F151" s="260">
        <v>16</v>
      </c>
      <c r="G151" s="2"/>
      <c r="H151" s="389"/>
    </row>
    <row r="152" spans="1:8" ht="18">
      <c r="A152" s="261" t="s">
        <v>183</v>
      </c>
      <c r="B152" s="41" t="s">
        <v>216</v>
      </c>
      <c r="C152" s="131"/>
      <c r="D152" s="42"/>
      <c r="E152" s="42"/>
      <c r="F152" s="43">
        <f>SUBTOTAL(9,F149:F151)</f>
        <v>717</v>
      </c>
      <c r="G152" s="44">
        <f>SUBTOTAL(9,G149:G151)</f>
        <v>0</v>
      </c>
      <c r="H152" s="45">
        <f>SUBTOTAL(9,H149:H151)</f>
        <v>0</v>
      </c>
    </row>
    <row r="153" spans="1:8" ht="18">
      <c r="A153" s="259" t="s">
        <v>183</v>
      </c>
      <c r="B153" s="257" t="s">
        <v>217</v>
      </c>
      <c r="C153" s="257" t="s">
        <v>82</v>
      </c>
      <c r="D153" s="197" t="s">
        <v>22</v>
      </c>
      <c r="E153" s="257" t="s">
        <v>69</v>
      </c>
      <c r="F153" s="260">
        <v>35</v>
      </c>
      <c r="G153" s="2"/>
      <c r="H153" s="389"/>
    </row>
    <row r="154" spans="1:8" ht="18">
      <c r="A154" s="259" t="s">
        <v>183</v>
      </c>
      <c r="B154" s="257" t="s">
        <v>217</v>
      </c>
      <c r="C154" s="257" t="s">
        <v>179</v>
      </c>
      <c r="D154" s="197" t="s">
        <v>38</v>
      </c>
      <c r="E154" s="257" t="s">
        <v>51</v>
      </c>
      <c r="F154" s="260">
        <v>4</v>
      </c>
      <c r="G154" s="2"/>
      <c r="H154" s="389"/>
    </row>
    <row r="155" spans="1:8" ht="18">
      <c r="A155" s="259" t="s">
        <v>183</v>
      </c>
      <c r="B155" s="257" t="s">
        <v>217</v>
      </c>
      <c r="C155" s="257" t="s">
        <v>193</v>
      </c>
      <c r="D155" s="197" t="s">
        <v>30</v>
      </c>
      <c r="E155" s="257" t="s">
        <v>69</v>
      </c>
      <c r="F155" s="260">
        <v>666</v>
      </c>
      <c r="G155" s="2"/>
      <c r="H155" s="389"/>
    </row>
    <row r="156" spans="1:8" ht="18">
      <c r="A156" s="259" t="s">
        <v>183</v>
      </c>
      <c r="B156" s="257" t="s">
        <v>217</v>
      </c>
      <c r="C156" s="257" t="s">
        <v>24</v>
      </c>
      <c r="D156" s="197" t="s">
        <v>24</v>
      </c>
      <c r="E156" s="257" t="s">
        <v>69</v>
      </c>
      <c r="F156" s="260">
        <v>16</v>
      </c>
      <c r="G156" s="2"/>
      <c r="H156" s="389"/>
    </row>
    <row r="157" spans="1:8" ht="18">
      <c r="A157" s="261" t="s">
        <v>183</v>
      </c>
      <c r="B157" s="41" t="s">
        <v>218</v>
      </c>
      <c r="C157" s="131"/>
      <c r="D157" s="42"/>
      <c r="E157" s="42"/>
      <c r="F157" s="43">
        <f>SUBTOTAL(9,F153:F156)</f>
        <v>721</v>
      </c>
      <c r="G157" s="44">
        <f>SUBTOTAL(9,G153:G156)</f>
        <v>0</v>
      </c>
      <c r="H157" s="45">
        <f>SUBTOTAL(9,H153:H156)</f>
        <v>0</v>
      </c>
    </row>
    <row r="158" spans="1:8" ht="18">
      <c r="A158" s="259" t="s">
        <v>183</v>
      </c>
      <c r="B158" s="257" t="s">
        <v>219</v>
      </c>
      <c r="C158" s="257" t="s">
        <v>82</v>
      </c>
      <c r="D158" s="197" t="s">
        <v>22</v>
      </c>
      <c r="E158" s="257" t="s">
        <v>69</v>
      </c>
      <c r="F158" s="260">
        <v>35</v>
      </c>
      <c r="G158" s="2"/>
      <c r="H158" s="389"/>
    </row>
    <row r="159" spans="1:8" ht="18">
      <c r="A159" s="259" t="s">
        <v>183</v>
      </c>
      <c r="B159" s="257" t="s">
        <v>219</v>
      </c>
      <c r="C159" s="257" t="s">
        <v>193</v>
      </c>
      <c r="D159" s="197" t="s">
        <v>30</v>
      </c>
      <c r="E159" s="257" t="s">
        <v>69</v>
      </c>
      <c r="F159" s="260">
        <v>666</v>
      </c>
      <c r="G159" s="2"/>
      <c r="H159" s="389"/>
    </row>
    <row r="160" spans="1:8" ht="18">
      <c r="A160" s="259" t="s">
        <v>183</v>
      </c>
      <c r="B160" s="257" t="s">
        <v>219</v>
      </c>
      <c r="C160" s="257" t="s">
        <v>24</v>
      </c>
      <c r="D160" s="197" t="s">
        <v>24</v>
      </c>
      <c r="E160" s="257" t="s">
        <v>69</v>
      </c>
      <c r="F160" s="260">
        <v>16</v>
      </c>
      <c r="G160" s="2"/>
      <c r="H160" s="389"/>
    </row>
    <row r="161" spans="1:8" ht="18">
      <c r="A161" s="261" t="s">
        <v>183</v>
      </c>
      <c r="B161" s="41" t="s">
        <v>220</v>
      </c>
      <c r="C161" s="131"/>
      <c r="D161" s="42"/>
      <c r="E161" s="42"/>
      <c r="F161" s="43">
        <f>SUBTOTAL(9,F158:F160)</f>
        <v>717</v>
      </c>
      <c r="G161" s="44">
        <f>SUBTOTAL(9,G158:G160)</f>
        <v>0</v>
      </c>
      <c r="H161" s="45">
        <f>SUBTOTAL(9,H158:H160)</f>
        <v>0</v>
      </c>
    </row>
    <row r="162" spans="1:8" ht="18">
      <c r="A162" s="259" t="s">
        <v>183</v>
      </c>
      <c r="B162" s="257" t="s">
        <v>221</v>
      </c>
      <c r="C162" s="257" t="s">
        <v>82</v>
      </c>
      <c r="D162" s="197" t="s">
        <v>22</v>
      </c>
      <c r="E162" s="257" t="s">
        <v>69</v>
      </c>
      <c r="F162" s="260">
        <v>67</v>
      </c>
      <c r="G162" s="2"/>
      <c r="H162" s="389"/>
    </row>
    <row r="163" spans="1:8" ht="18">
      <c r="A163" s="259" t="s">
        <v>183</v>
      </c>
      <c r="B163" s="257" t="s">
        <v>221</v>
      </c>
      <c r="C163" s="257" t="s">
        <v>179</v>
      </c>
      <c r="D163" s="197" t="s">
        <v>38</v>
      </c>
      <c r="E163" s="257" t="s">
        <v>51</v>
      </c>
      <c r="F163" s="260">
        <v>4</v>
      </c>
      <c r="G163" s="2"/>
      <c r="H163" s="389"/>
    </row>
    <row r="164" spans="1:8" ht="18">
      <c r="A164" s="259" t="s">
        <v>183</v>
      </c>
      <c r="B164" s="257" t="s">
        <v>221</v>
      </c>
      <c r="C164" s="257" t="s">
        <v>193</v>
      </c>
      <c r="D164" s="197" t="s">
        <v>30</v>
      </c>
      <c r="E164" s="257" t="s">
        <v>69</v>
      </c>
      <c r="F164" s="260">
        <v>433</v>
      </c>
      <c r="G164" s="2"/>
      <c r="H164" s="389"/>
    </row>
    <row r="165" spans="1:8" ht="18">
      <c r="A165" s="259" t="s">
        <v>183</v>
      </c>
      <c r="B165" s="257" t="s">
        <v>221</v>
      </c>
      <c r="C165" s="257" t="s">
        <v>83</v>
      </c>
      <c r="D165" s="197" t="s">
        <v>34</v>
      </c>
      <c r="E165" s="257" t="s">
        <v>222</v>
      </c>
      <c r="F165" s="260">
        <v>180</v>
      </c>
      <c r="G165" s="2"/>
      <c r="H165" s="389"/>
    </row>
    <row r="166" spans="1:8" ht="18">
      <c r="A166" s="259" t="s">
        <v>183</v>
      </c>
      <c r="B166" s="257" t="s">
        <v>221</v>
      </c>
      <c r="C166" s="257" t="s">
        <v>24</v>
      </c>
      <c r="D166" s="197" t="s">
        <v>24</v>
      </c>
      <c r="E166" s="257" t="s">
        <v>69</v>
      </c>
      <c r="F166" s="260">
        <v>16</v>
      </c>
      <c r="G166" s="2"/>
      <c r="H166" s="389"/>
    </row>
    <row r="167" spans="1:8" ht="18">
      <c r="A167" s="261" t="s">
        <v>183</v>
      </c>
      <c r="B167" s="41" t="s">
        <v>223</v>
      </c>
      <c r="C167" s="131"/>
      <c r="D167" s="42"/>
      <c r="E167" s="42"/>
      <c r="F167" s="43">
        <f>SUBTOTAL(9,F162:F166)</f>
        <v>700</v>
      </c>
      <c r="G167" s="44">
        <f>SUBTOTAL(9,G162:G166)</f>
        <v>0</v>
      </c>
      <c r="H167" s="45">
        <f>SUBTOTAL(9,H162:H166)</f>
        <v>0</v>
      </c>
    </row>
    <row r="168" spans="1:8" ht="18">
      <c r="A168" s="259" t="s">
        <v>183</v>
      </c>
      <c r="B168" s="257" t="s">
        <v>224</v>
      </c>
      <c r="C168" s="257" t="s">
        <v>82</v>
      </c>
      <c r="D168" s="197" t="s">
        <v>22</v>
      </c>
      <c r="E168" s="257" t="s">
        <v>69</v>
      </c>
      <c r="F168" s="260">
        <v>39</v>
      </c>
      <c r="G168" s="2"/>
      <c r="H168" s="389"/>
    </row>
    <row r="169" spans="1:8" ht="18">
      <c r="A169" s="259" t="s">
        <v>183</v>
      </c>
      <c r="B169" s="257" t="s">
        <v>224</v>
      </c>
      <c r="C169" s="257" t="s">
        <v>24</v>
      </c>
      <c r="D169" s="197" t="s">
        <v>24</v>
      </c>
      <c r="E169" s="257" t="s">
        <v>69</v>
      </c>
      <c r="F169" s="260">
        <v>16</v>
      </c>
      <c r="G169" s="2"/>
      <c r="H169" s="389"/>
    </row>
    <row r="170" spans="1:8" ht="18">
      <c r="A170" s="261" t="s">
        <v>183</v>
      </c>
      <c r="B170" s="41" t="s">
        <v>225</v>
      </c>
      <c r="C170" s="131"/>
      <c r="D170" s="42"/>
      <c r="E170" s="42"/>
      <c r="F170" s="43">
        <f>SUBTOTAL(9,F168:F169)</f>
        <v>55</v>
      </c>
      <c r="G170" s="44">
        <f>SUBTOTAL(9,G168:G169)</f>
        <v>0</v>
      </c>
      <c r="H170" s="45">
        <f>SUBTOTAL(9,H168:H169)</f>
        <v>0</v>
      </c>
    </row>
    <row r="171" spans="1:8" ht="22.95" customHeight="1">
      <c r="A171" s="274" t="s">
        <v>226</v>
      </c>
      <c r="B171" s="275"/>
      <c r="C171" s="276"/>
      <c r="D171" s="277"/>
      <c r="E171" s="277"/>
      <c r="F171" s="278">
        <f>SUBTOTAL(9,F76:F170)</f>
        <v>12847</v>
      </c>
      <c r="G171" s="279">
        <f>SUBTOTAL(9,G76:G170)</f>
        <v>0</v>
      </c>
      <c r="H171" s="280">
        <f>SUBTOTAL(9,H76:H170)</f>
        <v>0</v>
      </c>
    </row>
    <row r="172" spans="1:8" ht="18">
      <c r="A172" s="259" t="s">
        <v>227</v>
      </c>
      <c r="B172" s="47" t="s">
        <v>228</v>
      </c>
      <c r="C172" s="40" t="s">
        <v>229</v>
      </c>
      <c r="D172" s="197" t="s">
        <v>46</v>
      </c>
      <c r="E172" s="48"/>
      <c r="F172" s="48"/>
      <c r="G172" s="2"/>
      <c r="H172" s="389"/>
    </row>
    <row r="173" spans="1:8" ht="18">
      <c r="A173" s="261" t="s">
        <v>227</v>
      </c>
      <c r="B173" s="137" t="s">
        <v>230</v>
      </c>
      <c r="C173" s="131"/>
      <c r="D173" s="42"/>
      <c r="E173" s="42"/>
      <c r="F173" s="43"/>
      <c r="G173" s="44">
        <f>SUBTOTAL(9,G172:G172)</f>
        <v>0</v>
      </c>
      <c r="H173" s="45">
        <f>SUBTOTAL(9,H172:H172)</f>
        <v>0</v>
      </c>
    </row>
    <row r="174" spans="1:8" ht="18">
      <c r="A174" s="259" t="s">
        <v>227</v>
      </c>
      <c r="B174" s="47" t="s">
        <v>95</v>
      </c>
      <c r="C174" s="40"/>
      <c r="D174" s="197" t="s">
        <v>39</v>
      </c>
      <c r="E174" s="48"/>
      <c r="F174" s="48"/>
      <c r="G174" s="2"/>
      <c r="H174" s="389"/>
    </row>
    <row r="175" spans="1:8" ht="18">
      <c r="A175" s="261" t="s">
        <v>227</v>
      </c>
      <c r="B175" s="137" t="s">
        <v>96</v>
      </c>
      <c r="C175" s="131"/>
      <c r="D175" s="42"/>
      <c r="E175" s="42"/>
      <c r="F175" s="43"/>
      <c r="G175" s="44">
        <f>SUBTOTAL(9,G174:G174)</f>
        <v>0</v>
      </c>
      <c r="H175" s="45">
        <f>SUBTOTAL(9,H174:H174)</f>
        <v>0</v>
      </c>
    </row>
    <row r="176" spans="1:8" ht="18">
      <c r="A176" s="259" t="s">
        <v>227</v>
      </c>
      <c r="B176" s="47" t="s">
        <v>399</v>
      </c>
      <c r="C176" s="400" t="s">
        <v>400</v>
      </c>
      <c r="D176" s="197" t="s">
        <v>39</v>
      </c>
      <c r="E176" s="48"/>
      <c r="F176" s="48"/>
      <c r="G176" s="2"/>
      <c r="H176" s="389"/>
    </row>
    <row r="177" spans="1:8" ht="18">
      <c r="A177" s="261" t="s">
        <v>227</v>
      </c>
      <c r="B177" s="137"/>
      <c r="C177" s="131"/>
      <c r="D177" s="42"/>
      <c r="E177" s="42"/>
      <c r="F177" s="43"/>
      <c r="G177" s="44">
        <f>SUBTOTAL(9,G176:G176)</f>
        <v>0</v>
      </c>
      <c r="H177" s="45">
        <f>SUBTOTAL(9,H176:H176)</f>
        <v>0</v>
      </c>
    </row>
    <row r="178" spans="1:8" ht="18">
      <c r="A178" s="259" t="s">
        <v>227</v>
      </c>
      <c r="B178" s="47" t="s">
        <v>231</v>
      </c>
      <c r="C178" s="40"/>
      <c r="D178" s="197" t="s">
        <v>22</v>
      </c>
      <c r="E178" s="48"/>
      <c r="F178" s="283">
        <v>7</v>
      </c>
      <c r="G178" s="2"/>
      <c r="H178" s="389"/>
    </row>
    <row r="179" spans="1:8" ht="18">
      <c r="A179" s="261" t="s">
        <v>227</v>
      </c>
      <c r="B179" s="137" t="s">
        <v>232</v>
      </c>
      <c r="C179" s="131"/>
      <c r="D179" s="42"/>
      <c r="E179" s="42"/>
      <c r="F179" s="43"/>
      <c r="G179" s="44">
        <f>SUBTOTAL(9,G178:G178)</f>
        <v>0</v>
      </c>
      <c r="H179" s="45">
        <f>SUBTOTAL(9,H178:H178)</f>
        <v>0</v>
      </c>
    </row>
    <row r="180" spans="1:8" ht="42" customHeight="1">
      <c r="A180" s="284" t="s">
        <v>233</v>
      </c>
      <c r="B180" s="285" t="s">
        <v>97</v>
      </c>
      <c r="C180" s="259"/>
      <c r="D180" s="259"/>
      <c r="E180" s="286"/>
      <c r="F180" s="287">
        <f>SUBTOTAL(9,F5:F170)</f>
        <v>26441.040000000001</v>
      </c>
      <c r="G180" s="49">
        <f>SUBTOTAL(9,G5:G179)</f>
        <v>0</v>
      </c>
      <c r="H180" s="288">
        <f>SUBTOTAL(9,H5:H179)</f>
        <v>0</v>
      </c>
    </row>
    <row r="181" spans="1:8" ht="18">
      <c r="A181" s="289" t="s">
        <v>234</v>
      </c>
      <c r="B181" s="257" t="s">
        <v>71</v>
      </c>
      <c r="C181" s="290" t="s">
        <v>21</v>
      </c>
      <c r="D181" s="197" t="s">
        <v>21</v>
      </c>
      <c r="E181" s="272" t="s">
        <v>135</v>
      </c>
      <c r="F181" s="291">
        <v>449.7</v>
      </c>
      <c r="G181" s="2"/>
      <c r="H181" s="389"/>
    </row>
    <row r="182" spans="1:8" ht="18">
      <c r="A182" s="289" t="s">
        <v>234</v>
      </c>
      <c r="B182" s="257" t="s">
        <v>71</v>
      </c>
      <c r="C182" s="290" t="s">
        <v>181</v>
      </c>
      <c r="D182" s="197" t="s">
        <v>29</v>
      </c>
      <c r="E182" s="272" t="s">
        <v>235</v>
      </c>
      <c r="F182" s="291">
        <f>709.23+36+37.73+18.76+8.44</f>
        <v>810.16000000000008</v>
      </c>
      <c r="G182" s="2"/>
      <c r="H182" s="389"/>
    </row>
    <row r="183" spans="1:8" ht="18">
      <c r="A183" s="289" t="s">
        <v>234</v>
      </c>
      <c r="B183" s="257" t="s">
        <v>71</v>
      </c>
      <c r="C183" s="262" t="s">
        <v>179</v>
      </c>
      <c r="D183" s="197" t="s">
        <v>38</v>
      </c>
      <c r="E183" s="262" t="s">
        <v>51</v>
      </c>
      <c r="F183" s="264">
        <v>4.26</v>
      </c>
      <c r="G183" s="2"/>
      <c r="H183" s="389"/>
    </row>
    <row r="184" spans="1:8" ht="18">
      <c r="A184" s="289" t="s">
        <v>234</v>
      </c>
      <c r="B184" s="257" t="s">
        <v>71</v>
      </c>
      <c r="C184" s="262" t="s">
        <v>236</v>
      </c>
      <c r="D184" s="197" t="s">
        <v>38</v>
      </c>
      <c r="E184" s="262" t="s">
        <v>51</v>
      </c>
      <c r="F184" s="264">
        <v>24.32</v>
      </c>
      <c r="G184" s="2"/>
      <c r="H184" s="389"/>
    </row>
    <row r="185" spans="1:8" ht="18">
      <c r="A185" s="289" t="s">
        <v>234</v>
      </c>
      <c r="B185" s="257" t="s">
        <v>71</v>
      </c>
      <c r="C185" s="262" t="s">
        <v>237</v>
      </c>
      <c r="D185" s="197" t="s">
        <v>30</v>
      </c>
      <c r="E185" s="262" t="s">
        <v>238</v>
      </c>
      <c r="F185" s="264">
        <v>215.9</v>
      </c>
      <c r="G185" s="2"/>
      <c r="H185" s="389"/>
    </row>
    <row r="186" spans="1:8" ht="18">
      <c r="A186" s="289" t="s">
        <v>234</v>
      </c>
      <c r="B186" s="257" t="s">
        <v>71</v>
      </c>
      <c r="C186" s="262" t="s">
        <v>239</v>
      </c>
      <c r="D186" s="197" t="s">
        <v>30</v>
      </c>
      <c r="E186" s="262" t="s">
        <v>238</v>
      </c>
      <c r="F186" s="264">
        <v>150.32</v>
      </c>
      <c r="G186" s="2"/>
      <c r="H186" s="389"/>
    </row>
    <row r="187" spans="1:8" ht="18">
      <c r="A187" s="289" t="s">
        <v>234</v>
      </c>
      <c r="B187" s="257" t="s">
        <v>71</v>
      </c>
      <c r="C187" s="262" t="s">
        <v>240</v>
      </c>
      <c r="D187" s="197" t="s">
        <v>29</v>
      </c>
      <c r="E187" s="262" t="s">
        <v>241</v>
      </c>
      <c r="F187" s="264">
        <v>143.30000000000001</v>
      </c>
      <c r="G187" s="2"/>
      <c r="H187" s="389"/>
    </row>
    <row r="188" spans="1:8" ht="18">
      <c r="A188" s="289" t="s">
        <v>234</v>
      </c>
      <c r="B188" s="257" t="s">
        <v>71</v>
      </c>
      <c r="C188" s="262" t="s">
        <v>242</v>
      </c>
      <c r="D188" s="197" t="s">
        <v>29</v>
      </c>
      <c r="E188" s="262" t="s">
        <v>51</v>
      </c>
      <c r="F188" s="264">
        <v>10.27</v>
      </c>
      <c r="G188" s="2"/>
      <c r="H188" s="389"/>
    </row>
    <row r="189" spans="1:8" ht="18">
      <c r="A189" s="289" t="s">
        <v>234</v>
      </c>
      <c r="B189" s="257" t="s">
        <v>71</v>
      </c>
      <c r="C189" s="262" t="s">
        <v>243</v>
      </c>
      <c r="D189" s="197" t="s">
        <v>29</v>
      </c>
      <c r="E189" s="262" t="s">
        <v>238</v>
      </c>
      <c r="F189" s="264">
        <v>25.28</v>
      </c>
      <c r="G189" s="2"/>
      <c r="H189" s="389"/>
    </row>
    <row r="190" spans="1:8" ht="18">
      <c r="A190" s="289" t="s">
        <v>234</v>
      </c>
      <c r="B190" s="257" t="s">
        <v>71</v>
      </c>
      <c r="C190" s="262" t="s">
        <v>244</v>
      </c>
      <c r="D190" s="197" t="s">
        <v>32</v>
      </c>
      <c r="E190" s="262" t="s">
        <v>238</v>
      </c>
      <c r="F190" s="264">
        <v>16.72</v>
      </c>
      <c r="G190" s="2"/>
      <c r="H190" s="389"/>
    </row>
    <row r="191" spans="1:8" ht="18">
      <c r="A191" s="289" t="s">
        <v>234</v>
      </c>
      <c r="B191" s="257" t="s">
        <v>71</v>
      </c>
      <c r="C191" s="262" t="s">
        <v>245</v>
      </c>
      <c r="D191" s="197" t="s">
        <v>32</v>
      </c>
      <c r="E191" s="262" t="s">
        <v>51</v>
      </c>
      <c r="F191" s="264">
        <v>12.05</v>
      </c>
      <c r="G191" s="2"/>
      <c r="H191" s="389"/>
    </row>
    <row r="192" spans="1:8" ht="18">
      <c r="A192" s="289" t="s">
        <v>234</v>
      </c>
      <c r="B192" s="257" t="s">
        <v>71</v>
      </c>
      <c r="C192" s="262" t="s">
        <v>246</v>
      </c>
      <c r="D192" s="197" t="s">
        <v>34</v>
      </c>
      <c r="E192" s="262" t="s">
        <v>51</v>
      </c>
      <c r="F192" s="264">
        <v>23.62</v>
      </c>
      <c r="G192" s="2"/>
      <c r="H192" s="389"/>
    </row>
    <row r="193" spans="1:8" ht="18">
      <c r="A193" s="289" t="s">
        <v>234</v>
      </c>
      <c r="B193" s="257" t="s">
        <v>71</v>
      </c>
      <c r="C193" s="262" t="s">
        <v>247</v>
      </c>
      <c r="D193" s="197" t="s">
        <v>34</v>
      </c>
      <c r="E193" s="262" t="s">
        <v>51</v>
      </c>
      <c r="F193" s="264">
        <v>6</v>
      </c>
      <c r="G193" s="2"/>
      <c r="H193" s="389"/>
    </row>
    <row r="194" spans="1:8" ht="18">
      <c r="A194" s="289" t="s">
        <v>234</v>
      </c>
      <c r="B194" s="257" t="s">
        <v>71</v>
      </c>
      <c r="C194" s="262" t="s">
        <v>248</v>
      </c>
      <c r="D194" s="197" t="s">
        <v>40</v>
      </c>
      <c r="E194" s="262" t="s">
        <v>241</v>
      </c>
      <c r="F194" s="264">
        <v>67</v>
      </c>
      <c r="G194" s="2"/>
      <c r="H194" s="389"/>
    </row>
    <row r="195" spans="1:8" ht="18">
      <c r="A195" s="289" t="s">
        <v>234</v>
      </c>
      <c r="B195" s="257" t="s">
        <v>71</v>
      </c>
      <c r="C195" s="262" t="s">
        <v>249</v>
      </c>
      <c r="D195" s="197" t="s">
        <v>35</v>
      </c>
      <c r="E195" s="262" t="s">
        <v>69</v>
      </c>
      <c r="F195" s="264">
        <v>25.75</v>
      </c>
      <c r="G195" s="2"/>
      <c r="H195" s="389"/>
    </row>
    <row r="196" spans="1:8" ht="18">
      <c r="A196" s="289" t="s">
        <v>234</v>
      </c>
      <c r="B196" s="257" t="s">
        <v>71</v>
      </c>
      <c r="C196" s="262" t="s">
        <v>250</v>
      </c>
      <c r="D196" s="197" t="s">
        <v>21</v>
      </c>
      <c r="E196" s="262" t="s">
        <v>51</v>
      </c>
      <c r="F196" s="264">
        <v>18.46</v>
      </c>
      <c r="G196" s="2"/>
      <c r="H196" s="389"/>
    </row>
    <row r="197" spans="1:8" ht="18">
      <c r="A197" s="289" t="s">
        <v>234</v>
      </c>
      <c r="B197" s="257" t="s">
        <v>71</v>
      </c>
      <c r="C197" s="262" t="s">
        <v>82</v>
      </c>
      <c r="D197" s="197" t="s">
        <v>22</v>
      </c>
      <c r="E197" s="262" t="s">
        <v>235</v>
      </c>
      <c r="F197" s="264">
        <v>84.98</v>
      </c>
      <c r="G197" s="2"/>
      <c r="H197" s="389"/>
    </row>
    <row r="198" spans="1:8" ht="18">
      <c r="A198" s="289" t="s">
        <v>234</v>
      </c>
      <c r="B198" s="257" t="s">
        <v>71</v>
      </c>
      <c r="C198" s="257" t="s">
        <v>73</v>
      </c>
      <c r="D198" s="197" t="s">
        <v>22</v>
      </c>
      <c r="E198" s="269" t="s">
        <v>135</v>
      </c>
      <c r="F198" s="264">
        <v>66.459999999999994</v>
      </c>
      <c r="G198" s="2"/>
      <c r="H198" s="389"/>
    </row>
    <row r="199" spans="1:8" ht="18">
      <c r="A199" s="289" t="s">
        <v>234</v>
      </c>
      <c r="B199" s="257" t="s">
        <v>71</v>
      </c>
      <c r="C199" s="262" t="s">
        <v>251</v>
      </c>
      <c r="D199" s="197" t="s">
        <v>35</v>
      </c>
      <c r="E199" s="272" t="s">
        <v>51</v>
      </c>
      <c r="F199" s="291">
        <v>5.9</v>
      </c>
      <c r="G199" s="2"/>
      <c r="H199" s="389"/>
    </row>
    <row r="200" spans="1:8" ht="18">
      <c r="A200" s="289" t="s">
        <v>234</v>
      </c>
      <c r="B200" s="257" t="s">
        <v>71</v>
      </c>
      <c r="C200" s="257" t="s">
        <v>24</v>
      </c>
      <c r="D200" s="197" t="s">
        <v>24</v>
      </c>
      <c r="E200" s="262" t="s">
        <v>135</v>
      </c>
      <c r="F200" s="260">
        <v>23.89</v>
      </c>
      <c r="G200" s="2"/>
      <c r="H200" s="389"/>
    </row>
    <row r="201" spans="1:8" ht="18">
      <c r="A201" s="289" t="s">
        <v>234</v>
      </c>
      <c r="B201" s="257" t="s">
        <v>71</v>
      </c>
      <c r="C201" s="257" t="s">
        <v>79</v>
      </c>
      <c r="D201" s="197" t="s">
        <v>25</v>
      </c>
      <c r="E201" s="262" t="s">
        <v>252</v>
      </c>
      <c r="F201" s="260">
        <v>14.08</v>
      </c>
      <c r="G201" s="2"/>
      <c r="H201" s="389"/>
    </row>
    <row r="202" spans="1:8" ht="18">
      <c r="A202" s="261" t="s">
        <v>234</v>
      </c>
      <c r="B202" s="41" t="s">
        <v>162</v>
      </c>
      <c r="C202" s="41"/>
      <c r="D202" s="42"/>
      <c r="E202" s="42"/>
      <c r="F202" s="43">
        <f>SUBTOTAL(9,F181:F201)</f>
        <v>2198.4199999999996</v>
      </c>
      <c r="G202" s="44">
        <f>SUBTOTAL(9,G181:G201)</f>
        <v>0</v>
      </c>
      <c r="H202" s="45">
        <f>SUBTOTAL(9,H181:H201)</f>
        <v>0</v>
      </c>
    </row>
    <row r="203" spans="1:8" ht="18">
      <c r="A203" s="289" t="s">
        <v>234</v>
      </c>
      <c r="B203" s="257" t="s">
        <v>81</v>
      </c>
      <c r="C203" s="257" t="s">
        <v>82</v>
      </c>
      <c r="D203" s="197" t="s">
        <v>22</v>
      </c>
      <c r="E203" s="257" t="s">
        <v>235</v>
      </c>
      <c r="F203" s="260">
        <v>51.28</v>
      </c>
      <c r="G203" s="2"/>
      <c r="H203" s="389"/>
    </row>
    <row r="204" spans="1:8" ht="18">
      <c r="A204" s="289" t="s">
        <v>234</v>
      </c>
      <c r="B204" s="257" t="s">
        <v>81</v>
      </c>
      <c r="C204" s="257" t="s">
        <v>73</v>
      </c>
      <c r="D204" s="197" t="s">
        <v>22</v>
      </c>
      <c r="E204" s="257" t="s">
        <v>135</v>
      </c>
      <c r="F204" s="260">
        <v>65.3</v>
      </c>
      <c r="G204" s="2"/>
      <c r="H204" s="389"/>
    </row>
    <row r="205" spans="1:8" ht="18">
      <c r="A205" s="289" t="s">
        <v>234</v>
      </c>
      <c r="B205" s="397" t="s">
        <v>81</v>
      </c>
      <c r="C205" s="397" t="s">
        <v>24</v>
      </c>
      <c r="D205" s="197" t="s">
        <v>24</v>
      </c>
      <c r="E205" s="257" t="s">
        <v>135</v>
      </c>
      <c r="F205" s="260">
        <v>18.78</v>
      </c>
      <c r="G205" s="2"/>
      <c r="H205" s="389"/>
    </row>
    <row r="206" spans="1:8" ht="18">
      <c r="A206" s="289" t="s">
        <v>234</v>
      </c>
      <c r="B206" s="397" t="s">
        <v>81</v>
      </c>
      <c r="C206" s="397" t="s">
        <v>179</v>
      </c>
      <c r="D206" s="197" t="s">
        <v>38</v>
      </c>
      <c r="E206" s="397" t="s">
        <v>51</v>
      </c>
      <c r="F206" s="398">
        <v>3.8</v>
      </c>
      <c r="G206" s="2"/>
      <c r="H206" s="389"/>
    </row>
    <row r="207" spans="1:8" ht="18">
      <c r="A207" s="289" t="s">
        <v>234</v>
      </c>
      <c r="B207" s="397" t="s">
        <v>81</v>
      </c>
      <c r="C207" s="397" t="s">
        <v>114</v>
      </c>
      <c r="D207" s="197" t="s">
        <v>35</v>
      </c>
      <c r="E207" s="397" t="s">
        <v>51</v>
      </c>
      <c r="F207" s="398">
        <v>4.0999999999999996</v>
      </c>
      <c r="G207" s="2"/>
      <c r="H207" s="389"/>
    </row>
    <row r="208" spans="1:8" ht="18">
      <c r="A208" s="289" t="s">
        <v>234</v>
      </c>
      <c r="B208" s="397" t="s">
        <v>81</v>
      </c>
      <c r="C208" s="397" t="s">
        <v>253</v>
      </c>
      <c r="D208" s="197" t="s">
        <v>30</v>
      </c>
      <c r="E208" s="397" t="s">
        <v>135</v>
      </c>
      <c r="F208" s="398">
        <v>199.5</v>
      </c>
      <c r="G208" s="2"/>
      <c r="H208" s="389"/>
    </row>
    <row r="209" spans="1:8" s="297" customFormat="1" ht="18">
      <c r="A209" s="261" t="s">
        <v>234</v>
      </c>
      <c r="B209" s="292" t="s">
        <v>254</v>
      </c>
      <c r="C209" s="292"/>
      <c r="D209" s="293"/>
      <c r="E209" s="293"/>
      <c r="F209" s="294">
        <f>SUBTOTAL(9,F203:F208)</f>
        <v>342.76</v>
      </c>
      <c r="G209" s="295">
        <f>SUBTOTAL(9,G203:G208)</f>
        <v>0</v>
      </c>
      <c r="H209" s="296">
        <f>SUBTOTAL(9,H203:H208)</f>
        <v>0</v>
      </c>
    </row>
    <row r="210" spans="1:8" ht="18">
      <c r="A210" s="289" t="s">
        <v>234</v>
      </c>
      <c r="B210" s="257" t="s">
        <v>89</v>
      </c>
      <c r="C210" s="257" t="s">
        <v>82</v>
      </c>
      <c r="D210" s="197" t="s">
        <v>22</v>
      </c>
      <c r="E210" s="257" t="s">
        <v>235</v>
      </c>
      <c r="F210" s="260">
        <v>170.75</v>
      </c>
      <c r="G210" s="2"/>
      <c r="H210" s="389"/>
    </row>
    <row r="211" spans="1:8" ht="18">
      <c r="A211" s="289" t="s">
        <v>234</v>
      </c>
      <c r="B211" s="257" t="s">
        <v>89</v>
      </c>
      <c r="C211" s="257" t="s">
        <v>73</v>
      </c>
      <c r="D211" s="197" t="s">
        <v>22</v>
      </c>
      <c r="E211" s="257" t="s">
        <v>135</v>
      </c>
      <c r="F211" s="260">
        <v>173.3</v>
      </c>
      <c r="G211" s="2"/>
      <c r="H211" s="389"/>
    </row>
    <row r="212" spans="1:8" ht="18">
      <c r="A212" s="289" t="s">
        <v>234</v>
      </c>
      <c r="B212" s="257" t="s">
        <v>89</v>
      </c>
      <c r="C212" s="257" t="s">
        <v>83</v>
      </c>
      <c r="D212" s="197" t="s">
        <v>34</v>
      </c>
      <c r="E212" s="257" t="s">
        <v>235</v>
      </c>
      <c r="F212" s="260">
        <v>48.7</v>
      </c>
      <c r="G212" s="2"/>
      <c r="H212" s="389"/>
    </row>
    <row r="213" spans="1:8" ht="18">
      <c r="A213" s="289" t="s">
        <v>234</v>
      </c>
      <c r="B213" s="257" t="s">
        <v>89</v>
      </c>
      <c r="C213" s="257" t="s">
        <v>179</v>
      </c>
      <c r="D213" s="197" t="s">
        <v>38</v>
      </c>
      <c r="E213" s="257" t="s">
        <v>51</v>
      </c>
      <c r="F213" s="260">
        <v>3.8</v>
      </c>
      <c r="G213" s="2"/>
      <c r="H213" s="389"/>
    </row>
    <row r="214" spans="1:8" ht="18">
      <c r="A214" s="289" t="s">
        <v>234</v>
      </c>
      <c r="B214" s="257" t="s">
        <v>89</v>
      </c>
      <c r="C214" s="257" t="s">
        <v>84</v>
      </c>
      <c r="D214" s="197" t="s">
        <v>38</v>
      </c>
      <c r="E214" s="257" t="s">
        <v>51</v>
      </c>
      <c r="F214" s="260">
        <v>24.2</v>
      </c>
      <c r="G214" s="2"/>
      <c r="H214" s="389"/>
    </row>
    <row r="215" spans="1:8" ht="18">
      <c r="A215" s="289" t="s">
        <v>234</v>
      </c>
      <c r="B215" s="257" t="s">
        <v>89</v>
      </c>
      <c r="C215" s="257" t="s">
        <v>255</v>
      </c>
      <c r="D215" s="197" t="s">
        <v>45</v>
      </c>
      <c r="E215" s="257" t="s">
        <v>135</v>
      </c>
      <c r="F215" s="260">
        <v>327.10000000000002</v>
      </c>
      <c r="G215" s="2"/>
      <c r="H215" s="389"/>
    </row>
    <row r="216" spans="1:8" ht="18">
      <c r="A216" s="289" t="s">
        <v>234</v>
      </c>
      <c r="B216" s="257" t="s">
        <v>89</v>
      </c>
      <c r="C216" s="257" t="s">
        <v>256</v>
      </c>
      <c r="D216" s="197" t="s">
        <v>45</v>
      </c>
      <c r="E216" s="257" t="s">
        <v>135</v>
      </c>
      <c r="F216" s="260">
        <v>544.5</v>
      </c>
      <c r="G216" s="2"/>
      <c r="H216" s="389"/>
    </row>
    <row r="217" spans="1:8" ht="18">
      <c r="A217" s="289" t="s">
        <v>234</v>
      </c>
      <c r="B217" s="257" t="s">
        <v>89</v>
      </c>
      <c r="C217" s="257" t="s">
        <v>253</v>
      </c>
      <c r="D217" s="197" t="s">
        <v>30</v>
      </c>
      <c r="E217" s="257" t="s">
        <v>135</v>
      </c>
      <c r="F217" s="260">
        <v>399</v>
      </c>
      <c r="G217" s="2"/>
      <c r="H217" s="389"/>
    </row>
    <row r="218" spans="1:8" ht="18">
      <c r="A218" s="289" t="s">
        <v>234</v>
      </c>
      <c r="B218" s="257" t="s">
        <v>89</v>
      </c>
      <c r="C218" s="257" t="s">
        <v>257</v>
      </c>
      <c r="D218" s="197" t="s">
        <v>33</v>
      </c>
      <c r="E218" s="257" t="s">
        <v>235</v>
      </c>
      <c r="F218" s="260">
        <v>231.5</v>
      </c>
      <c r="G218" s="2"/>
      <c r="H218" s="389"/>
    </row>
    <row r="219" spans="1:8" ht="18">
      <c r="A219" s="289" t="s">
        <v>234</v>
      </c>
      <c r="B219" s="257" t="s">
        <v>89</v>
      </c>
      <c r="C219" s="257" t="s">
        <v>78</v>
      </c>
      <c r="D219" s="197" t="s">
        <v>35</v>
      </c>
      <c r="E219" s="257" t="s">
        <v>235</v>
      </c>
      <c r="F219" s="260">
        <v>20.100000000000001</v>
      </c>
      <c r="G219" s="2"/>
      <c r="H219" s="389"/>
    </row>
    <row r="220" spans="1:8" ht="18">
      <c r="A220" s="289" t="s">
        <v>234</v>
      </c>
      <c r="B220" s="257" t="s">
        <v>89</v>
      </c>
      <c r="C220" s="257" t="s">
        <v>24</v>
      </c>
      <c r="D220" s="197" t="s">
        <v>24</v>
      </c>
      <c r="E220" s="257" t="s">
        <v>135</v>
      </c>
      <c r="F220" s="260">
        <v>42.15</v>
      </c>
      <c r="G220" s="2"/>
      <c r="H220" s="389"/>
    </row>
    <row r="221" spans="1:8" s="297" customFormat="1" ht="18">
      <c r="A221" s="261" t="s">
        <v>234</v>
      </c>
      <c r="B221" s="292" t="s">
        <v>174</v>
      </c>
      <c r="C221" s="292"/>
      <c r="D221" s="293"/>
      <c r="E221" s="293"/>
      <c r="F221" s="294">
        <f>SUBTOTAL(9,F210:F220)</f>
        <v>1985.1</v>
      </c>
      <c r="G221" s="295">
        <f>SUBTOTAL(9,G210:G220)</f>
        <v>0</v>
      </c>
      <c r="H221" s="296">
        <f>SUBTOTAL(9,H210:H220)</f>
        <v>0</v>
      </c>
    </row>
    <row r="222" spans="1:8" ht="18">
      <c r="A222" s="289" t="s">
        <v>234</v>
      </c>
      <c r="B222" s="257" t="s">
        <v>258</v>
      </c>
      <c r="C222" s="257" t="s">
        <v>82</v>
      </c>
      <c r="D222" s="197" t="s">
        <v>22</v>
      </c>
      <c r="E222" s="257" t="s">
        <v>235</v>
      </c>
      <c r="F222" s="260">
        <v>55.19</v>
      </c>
      <c r="G222" s="2"/>
      <c r="H222" s="389"/>
    </row>
    <row r="223" spans="1:8" ht="18">
      <c r="A223" s="289" t="s">
        <v>234</v>
      </c>
      <c r="B223" s="257" t="s">
        <v>258</v>
      </c>
      <c r="C223" s="257" t="s">
        <v>179</v>
      </c>
      <c r="D223" s="197" t="s">
        <v>38</v>
      </c>
      <c r="E223" s="257" t="s">
        <v>51</v>
      </c>
      <c r="F223" s="260">
        <v>3.8</v>
      </c>
      <c r="G223" s="2"/>
      <c r="H223" s="389"/>
    </row>
    <row r="224" spans="1:8" ht="18">
      <c r="A224" s="289" t="s">
        <v>234</v>
      </c>
      <c r="B224" s="257" t="s">
        <v>258</v>
      </c>
      <c r="C224" s="257" t="s">
        <v>253</v>
      </c>
      <c r="D224" s="197" t="s">
        <v>30</v>
      </c>
      <c r="E224" s="257" t="s">
        <v>135</v>
      </c>
      <c r="F224" s="260">
        <v>405.8</v>
      </c>
      <c r="G224" s="2"/>
      <c r="H224" s="389"/>
    </row>
    <row r="225" spans="1:8" ht="18">
      <c r="A225" s="289" t="s">
        <v>234</v>
      </c>
      <c r="B225" s="257" t="s">
        <v>258</v>
      </c>
      <c r="C225" s="257" t="s">
        <v>259</v>
      </c>
      <c r="D225" s="197" t="s">
        <v>35</v>
      </c>
      <c r="E225" s="257" t="s">
        <v>51</v>
      </c>
      <c r="F225" s="260">
        <v>4.0999999999999996</v>
      </c>
      <c r="G225" s="2"/>
      <c r="H225" s="389"/>
    </row>
    <row r="226" spans="1:8" ht="18">
      <c r="A226" s="289" t="s">
        <v>234</v>
      </c>
      <c r="B226" s="257" t="s">
        <v>258</v>
      </c>
      <c r="C226" s="257" t="s">
        <v>24</v>
      </c>
      <c r="D226" s="197" t="s">
        <v>24</v>
      </c>
      <c r="E226" s="257" t="s">
        <v>235</v>
      </c>
      <c r="F226" s="260">
        <v>18.600000000000001</v>
      </c>
      <c r="G226" s="2"/>
      <c r="H226" s="389"/>
    </row>
    <row r="227" spans="1:8" s="297" customFormat="1" ht="18">
      <c r="A227" s="261" t="s">
        <v>234</v>
      </c>
      <c r="B227" s="292" t="s">
        <v>201</v>
      </c>
      <c r="C227" s="292"/>
      <c r="D227" s="293"/>
      <c r="E227" s="293"/>
      <c r="F227" s="294">
        <f>SUBTOTAL(9,F222:F226)</f>
        <v>487.49000000000007</v>
      </c>
      <c r="G227" s="295">
        <f>SUBTOTAL(9,G222:G226)</f>
        <v>0</v>
      </c>
      <c r="H227" s="296">
        <f>SUBTOTAL(9,H222:H226)</f>
        <v>0</v>
      </c>
    </row>
    <row r="228" spans="1:8" ht="18">
      <c r="A228" s="289" t="s">
        <v>234</v>
      </c>
      <c r="B228" s="271" t="s">
        <v>205</v>
      </c>
      <c r="C228" s="272" t="s">
        <v>82</v>
      </c>
      <c r="D228" s="197" t="s">
        <v>22</v>
      </c>
      <c r="E228" s="272" t="s">
        <v>235</v>
      </c>
      <c r="F228" s="273">
        <v>124.23</v>
      </c>
      <c r="G228" s="2"/>
      <c r="H228" s="389"/>
    </row>
    <row r="229" spans="1:8" ht="18">
      <c r="A229" s="289" t="s">
        <v>234</v>
      </c>
      <c r="B229" s="271" t="s">
        <v>205</v>
      </c>
      <c r="C229" s="272" t="s">
        <v>83</v>
      </c>
      <c r="D229" s="197" t="s">
        <v>34</v>
      </c>
      <c r="E229" s="272" t="s">
        <v>235</v>
      </c>
      <c r="F229" s="273">
        <v>293.42</v>
      </c>
      <c r="G229" s="2"/>
      <c r="H229" s="389"/>
    </row>
    <row r="230" spans="1:8" ht="18">
      <c r="A230" s="289" t="s">
        <v>234</v>
      </c>
      <c r="B230" s="271" t="s">
        <v>205</v>
      </c>
      <c r="C230" s="272" t="s">
        <v>179</v>
      </c>
      <c r="D230" s="197" t="s">
        <v>38</v>
      </c>
      <c r="E230" s="272" t="s">
        <v>51</v>
      </c>
      <c r="F230" s="273">
        <v>15.12</v>
      </c>
      <c r="G230" s="2"/>
      <c r="H230" s="389"/>
    </row>
    <row r="231" spans="1:8" ht="18">
      <c r="A231" s="289" t="s">
        <v>234</v>
      </c>
      <c r="B231" s="271" t="s">
        <v>205</v>
      </c>
      <c r="C231" s="272" t="s">
        <v>260</v>
      </c>
      <c r="D231" s="197" t="s">
        <v>34</v>
      </c>
      <c r="E231" s="272" t="s">
        <v>235</v>
      </c>
      <c r="F231" s="273">
        <v>231.57</v>
      </c>
      <c r="G231" s="2"/>
      <c r="H231" s="389"/>
    </row>
    <row r="232" spans="1:8" ht="18">
      <c r="A232" s="289" t="s">
        <v>234</v>
      </c>
      <c r="B232" s="271" t="s">
        <v>205</v>
      </c>
      <c r="C232" s="272" t="s">
        <v>261</v>
      </c>
      <c r="D232" s="197" t="s">
        <v>34</v>
      </c>
      <c r="E232" s="272" t="s">
        <v>235</v>
      </c>
      <c r="F232" s="273">
        <v>16.32</v>
      </c>
      <c r="G232" s="2"/>
      <c r="H232" s="389"/>
    </row>
    <row r="233" spans="1:8" ht="18">
      <c r="A233" s="289" t="s">
        <v>234</v>
      </c>
      <c r="B233" s="271" t="s">
        <v>205</v>
      </c>
      <c r="C233" s="272" t="s">
        <v>168</v>
      </c>
      <c r="D233" s="197" t="s">
        <v>34</v>
      </c>
      <c r="E233" s="272" t="s">
        <v>235</v>
      </c>
      <c r="F233" s="273">
        <v>6.6</v>
      </c>
      <c r="G233" s="2"/>
      <c r="H233" s="389"/>
    </row>
    <row r="234" spans="1:8" ht="18">
      <c r="A234" s="289" t="s">
        <v>234</v>
      </c>
      <c r="B234" s="271" t="s">
        <v>205</v>
      </c>
      <c r="C234" s="272" t="s">
        <v>262</v>
      </c>
      <c r="D234" s="197" t="s">
        <v>35</v>
      </c>
      <c r="E234" s="272" t="s">
        <v>69</v>
      </c>
      <c r="F234" s="273">
        <v>26.25</v>
      </c>
      <c r="G234" s="2"/>
      <c r="H234" s="389"/>
    </row>
    <row r="235" spans="1:8" ht="18">
      <c r="A235" s="289" t="s">
        <v>234</v>
      </c>
      <c r="B235" s="271" t="s">
        <v>205</v>
      </c>
      <c r="C235" s="272" t="s">
        <v>259</v>
      </c>
      <c r="D235" s="197" t="s">
        <v>35</v>
      </c>
      <c r="E235" s="272" t="s">
        <v>235</v>
      </c>
      <c r="F235" s="273">
        <v>5.0999999999999996</v>
      </c>
      <c r="G235" s="2"/>
      <c r="H235" s="389"/>
    </row>
    <row r="236" spans="1:8" ht="18">
      <c r="A236" s="289" t="s">
        <v>234</v>
      </c>
      <c r="B236" s="271" t="s">
        <v>205</v>
      </c>
      <c r="C236" s="272" t="s">
        <v>24</v>
      </c>
      <c r="D236" s="197" t="s">
        <v>24</v>
      </c>
      <c r="E236" s="272" t="s">
        <v>235</v>
      </c>
      <c r="F236" s="273">
        <v>38.47</v>
      </c>
      <c r="G236" s="2"/>
      <c r="H236" s="389"/>
    </row>
    <row r="237" spans="1:8" s="297" customFormat="1" ht="18">
      <c r="A237" s="261" t="s">
        <v>234</v>
      </c>
      <c r="B237" s="292" t="s">
        <v>162</v>
      </c>
      <c r="C237" s="292"/>
      <c r="D237" s="293"/>
      <c r="E237" s="293"/>
      <c r="F237" s="294">
        <f>SUBTOTAL(9,F228:F236)</f>
        <v>757.08000000000015</v>
      </c>
      <c r="G237" s="295">
        <f>SUBTOTAL(9,G228:G236)</f>
        <v>0</v>
      </c>
      <c r="H237" s="296">
        <f>SUBTOTAL(9,H228:H236)</f>
        <v>0</v>
      </c>
    </row>
    <row r="238" spans="1:8" ht="18">
      <c r="A238" s="289" t="s">
        <v>234</v>
      </c>
      <c r="B238" s="257" t="s">
        <v>209</v>
      </c>
      <c r="C238" s="257" t="s">
        <v>82</v>
      </c>
      <c r="D238" s="197" t="s">
        <v>22</v>
      </c>
      <c r="E238" s="257" t="s">
        <v>235</v>
      </c>
      <c r="F238" s="260">
        <v>143.21</v>
      </c>
      <c r="G238" s="2"/>
      <c r="H238" s="389"/>
    </row>
    <row r="239" spans="1:8" ht="18">
      <c r="A239" s="289" t="s">
        <v>234</v>
      </c>
      <c r="B239" s="257" t="s">
        <v>209</v>
      </c>
      <c r="C239" s="257" t="s">
        <v>83</v>
      </c>
      <c r="D239" s="197" t="s">
        <v>34</v>
      </c>
      <c r="E239" s="257" t="s">
        <v>235</v>
      </c>
      <c r="F239" s="260">
        <v>250.18</v>
      </c>
      <c r="G239" s="2"/>
      <c r="H239" s="389"/>
    </row>
    <row r="240" spans="1:8" ht="18">
      <c r="A240" s="289" t="s">
        <v>234</v>
      </c>
      <c r="B240" s="257" t="s">
        <v>209</v>
      </c>
      <c r="C240" s="257" t="s">
        <v>179</v>
      </c>
      <c r="D240" s="197" t="s">
        <v>38</v>
      </c>
      <c r="E240" s="257" t="s">
        <v>51</v>
      </c>
      <c r="F240" s="260">
        <v>15.12</v>
      </c>
      <c r="G240" s="2"/>
      <c r="H240" s="389"/>
    </row>
    <row r="241" spans="1:8" ht="18">
      <c r="A241" s="289" t="s">
        <v>234</v>
      </c>
      <c r="B241" s="257" t="s">
        <v>209</v>
      </c>
      <c r="C241" s="257" t="s">
        <v>116</v>
      </c>
      <c r="D241" s="197" t="s">
        <v>33</v>
      </c>
      <c r="E241" s="257" t="s">
        <v>235</v>
      </c>
      <c r="F241" s="260">
        <v>60.4</v>
      </c>
      <c r="G241" s="2"/>
      <c r="H241" s="389"/>
    </row>
    <row r="242" spans="1:8" ht="18">
      <c r="A242" s="289" t="s">
        <v>234</v>
      </c>
      <c r="B242" s="257" t="s">
        <v>209</v>
      </c>
      <c r="C242" s="257" t="s">
        <v>259</v>
      </c>
      <c r="D242" s="197" t="s">
        <v>35</v>
      </c>
      <c r="E242" s="257" t="s">
        <v>235</v>
      </c>
      <c r="F242" s="260">
        <v>14.09</v>
      </c>
      <c r="G242" s="2"/>
      <c r="H242" s="389"/>
    </row>
    <row r="243" spans="1:8" ht="18">
      <c r="A243" s="289" t="s">
        <v>234</v>
      </c>
      <c r="B243" s="257" t="s">
        <v>209</v>
      </c>
      <c r="C243" s="257" t="s">
        <v>168</v>
      </c>
      <c r="D243" s="197" t="s">
        <v>34</v>
      </c>
      <c r="E243" s="257" t="s">
        <v>235</v>
      </c>
      <c r="F243" s="260">
        <v>11.64</v>
      </c>
      <c r="G243" s="2"/>
      <c r="H243" s="389"/>
    </row>
    <row r="244" spans="1:8" ht="18">
      <c r="A244" s="289" t="s">
        <v>234</v>
      </c>
      <c r="B244" s="257" t="s">
        <v>209</v>
      </c>
      <c r="C244" s="257" t="s">
        <v>263</v>
      </c>
      <c r="D244" s="197" t="s">
        <v>38</v>
      </c>
      <c r="E244" s="257" t="s">
        <v>235</v>
      </c>
      <c r="F244" s="260">
        <v>14.7</v>
      </c>
      <c r="G244" s="2"/>
      <c r="H244" s="389"/>
    </row>
    <row r="245" spans="1:8" ht="18">
      <c r="A245" s="289" t="s">
        <v>234</v>
      </c>
      <c r="B245" s="257" t="s">
        <v>209</v>
      </c>
      <c r="C245" s="257" t="s">
        <v>120</v>
      </c>
      <c r="D245" s="197" t="s">
        <v>35</v>
      </c>
      <c r="E245" s="257" t="s">
        <v>235</v>
      </c>
      <c r="F245" s="260">
        <v>14.39</v>
      </c>
      <c r="G245" s="2"/>
      <c r="H245" s="389"/>
    </row>
    <row r="246" spans="1:8" ht="18">
      <c r="A246" s="289" t="s">
        <v>234</v>
      </c>
      <c r="B246" s="257" t="s">
        <v>209</v>
      </c>
      <c r="C246" s="257" t="s">
        <v>24</v>
      </c>
      <c r="D246" s="197" t="s">
        <v>24</v>
      </c>
      <c r="E246" s="257" t="s">
        <v>235</v>
      </c>
      <c r="F246" s="260">
        <v>38.47</v>
      </c>
      <c r="G246" s="2"/>
      <c r="H246" s="389"/>
    </row>
    <row r="247" spans="1:8" ht="18">
      <c r="A247" s="289" t="s">
        <v>234</v>
      </c>
      <c r="B247" s="257" t="s">
        <v>209</v>
      </c>
      <c r="C247" s="257" t="s">
        <v>264</v>
      </c>
      <c r="D247" s="197" t="s">
        <v>37</v>
      </c>
      <c r="E247" s="257" t="s">
        <v>235</v>
      </c>
      <c r="F247" s="260">
        <v>37.9</v>
      </c>
      <c r="G247" s="2"/>
      <c r="H247" s="389"/>
    </row>
    <row r="248" spans="1:8" s="297" customFormat="1" ht="18">
      <c r="A248" s="261" t="s">
        <v>234</v>
      </c>
      <c r="B248" s="292" t="s">
        <v>210</v>
      </c>
      <c r="C248" s="292"/>
      <c r="D248" s="293"/>
      <c r="E248" s="293"/>
      <c r="F248" s="294">
        <f>SUBTOTAL(9,F238:F247)</f>
        <v>600.09999999999991</v>
      </c>
      <c r="G248" s="295">
        <f>SUBTOTAL(9,G238:G247)</f>
        <v>0</v>
      </c>
      <c r="H248" s="296">
        <f>SUBTOTAL(9,H238:H247)</f>
        <v>0</v>
      </c>
    </row>
    <row r="249" spans="1:8" ht="18">
      <c r="A249" s="289" t="s">
        <v>234</v>
      </c>
      <c r="B249" s="47" t="s">
        <v>399</v>
      </c>
      <c r="C249" s="400" t="s">
        <v>400</v>
      </c>
      <c r="D249" s="40" t="s">
        <v>39</v>
      </c>
      <c r="E249" s="48"/>
      <c r="F249" s="282"/>
      <c r="G249" s="2"/>
      <c r="H249" s="389"/>
    </row>
    <row r="250" spans="1:8" s="297" customFormat="1" ht="18">
      <c r="A250" s="261" t="s">
        <v>234</v>
      </c>
      <c r="B250" s="298"/>
      <c r="C250" s="292"/>
      <c r="D250" s="293"/>
      <c r="E250" s="293"/>
      <c r="F250" s="294"/>
      <c r="G250" s="295">
        <f>SUBTOTAL(9,G249:G249)</f>
        <v>0</v>
      </c>
      <c r="H250" s="296">
        <f>SUBTOTAL(9,H249:H249)</f>
        <v>0</v>
      </c>
    </row>
    <row r="251" spans="1:8" ht="22.2" customHeight="1">
      <c r="A251" s="289" t="s">
        <v>234</v>
      </c>
      <c r="B251" s="47" t="s">
        <v>95</v>
      </c>
      <c r="C251" s="40"/>
      <c r="D251" s="40" t="s">
        <v>39</v>
      </c>
      <c r="E251" s="48"/>
      <c r="F251" s="283"/>
      <c r="G251" s="2"/>
      <c r="H251" s="389"/>
    </row>
    <row r="252" spans="1:8" s="297" customFormat="1" ht="18">
      <c r="A252" s="261" t="s">
        <v>234</v>
      </c>
      <c r="B252" s="298" t="s">
        <v>96</v>
      </c>
      <c r="C252" s="292"/>
      <c r="D252" s="293"/>
      <c r="E252" s="293"/>
      <c r="F252" s="294"/>
      <c r="G252" s="295">
        <f>SUBTOTAL(9,G251:G251)</f>
        <v>0</v>
      </c>
      <c r="H252" s="296">
        <f>SUBTOTAL(9,H251:H251)</f>
        <v>0</v>
      </c>
    </row>
    <row r="253" spans="1:8" ht="18">
      <c r="A253" s="289" t="s">
        <v>234</v>
      </c>
      <c r="B253" s="47" t="s">
        <v>231</v>
      </c>
      <c r="C253" s="40"/>
      <c r="D253" s="197" t="s">
        <v>22</v>
      </c>
      <c r="E253" s="48"/>
      <c r="F253" s="283">
        <v>2</v>
      </c>
      <c r="G253" s="2"/>
      <c r="H253" s="389"/>
    </row>
    <row r="254" spans="1:8" s="297" customFormat="1" ht="18">
      <c r="A254" s="261" t="s">
        <v>234</v>
      </c>
      <c r="B254" s="298" t="s">
        <v>232</v>
      </c>
      <c r="C254" s="292"/>
      <c r="D254" s="293"/>
      <c r="E254" s="293"/>
      <c r="F254" s="294"/>
      <c r="G254" s="295">
        <f>SUBTOTAL(9,G253:G253)</f>
        <v>0</v>
      </c>
      <c r="H254" s="296">
        <f>SUBTOTAL(9,H253:H253)</f>
        <v>0</v>
      </c>
    </row>
    <row r="255" spans="1:8" ht="42" customHeight="1">
      <c r="A255" s="299" t="s">
        <v>234</v>
      </c>
      <c r="B255" s="300" t="s">
        <v>97</v>
      </c>
      <c r="C255" s="300"/>
      <c r="D255" s="289"/>
      <c r="E255" s="301"/>
      <c r="F255" s="302">
        <f>SUBTOTAL(9,F181:F248)</f>
        <v>6370.9500000000016</v>
      </c>
      <c r="G255" s="49">
        <f>SUBTOTAL(9,G181:G254)</f>
        <v>0</v>
      </c>
      <c r="H255" s="303">
        <f>SUBTOTAL(9,H181:H254)</f>
        <v>0</v>
      </c>
    </row>
    <row r="256" spans="1:8" ht="18">
      <c r="A256" s="304" t="s">
        <v>265</v>
      </c>
      <c r="B256" s="46" t="s">
        <v>81</v>
      </c>
      <c r="C256" s="305" t="s">
        <v>125</v>
      </c>
      <c r="D256" s="197" t="s">
        <v>41</v>
      </c>
      <c r="E256" s="395" t="s">
        <v>235</v>
      </c>
      <c r="F256" s="270">
        <v>77.400000000000006</v>
      </c>
      <c r="G256" s="2"/>
      <c r="H256" s="389"/>
    </row>
    <row r="257" spans="1:8" ht="18">
      <c r="A257" s="304" t="s">
        <v>265</v>
      </c>
      <c r="B257" s="46" t="s">
        <v>81</v>
      </c>
      <c r="C257" s="305" t="s">
        <v>266</v>
      </c>
      <c r="D257" s="197" t="s">
        <v>38</v>
      </c>
      <c r="E257" s="395" t="s">
        <v>51</v>
      </c>
      <c r="F257" s="270">
        <v>8</v>
      </c>
      <c r="G257" s="2"/>
      <c r="H257" s="389"/>
    </row>
    <row r="258" spans="1:8" ht="18">
      <c r="A258" s="304" t="s">
        <v>265</v>
      </c>
      <c r="B258" s="46" t="s">
        <v>81</v>
      </c>
      <c r="C258" s="305" t="s">
        <v>267</v>
      </c>
      <c r="D258" s="197" t="s">
        <v>32</v>
      </c>
      <c r="E258" s="395" t="s">
        <v>268</v>
      </c>
      <c r="F258" s="270">
        <v>293</v>
      </c>
      <c r="G258" s="2"/>
      <c r="H258" s="389"/>
    </row>
    <row r="259" spans="1:8" ht="18">
      <c r="A259" s="304" t="s">
        <v>265</v>
      </c>
      <c r="B259" s="46" t="s">
        <v>81</v>
      </c>
      <c r="C259" s="305" t="s">
        <v>269</v>
      </c>
      <c r="D259" s="197" t="s">
        <v>32</v>
      </c>
      <c r="E259" s="395" t="s">
        <v>100</v>
      </c>
      <c r="F259" s="270">
        <v>130</v>
      </c>
      <c r="G259" s="2"/>
      <c r="H259" s="389"/>
    </row>
    <row r="260" spans="1:8" ht="18">
      <c r="A260" s="304" t="s">
        <v>265</v>
      </c>
      <c r="B260" s="46" t="s">
        <v>81</v>
      </c>
      <c r="C260" s="305" t="s">
        <v>270</v>
      </c>
      <c r="D260" s="197" t="s">
        <v>22</v>
      </c>
      <c r="E260" s="395" t="s">
        <v>235</v>
      </c>
      <c r="F260" s="270">
        <v>27</v>
      </c>
      <c r="G260" s="2"/>
      <c r="H260" s="389"/>
    </row>
    <row r="261" spans="1:8" ht="18">
      <c r="A261" s="304" t="s">
        <v>265</v>
      </c>
      <c r="B261" s="46" t="s">
        <v>81</v>
      </c>
      <c r="C261" s="305" t="s">
        <v>271</v>
      </c>
      <c r="D261" s="197" t="s">
        <v>22</v>
      </c>
      <c r="E261" s="395" t="s">
        <v>235</v>
      </c>
      <c r="F261" s="270">
        <v>73</v>
      </c>
      <c r="G261" s="2"/>
      <c r="H261" s="389"/>
    </row>
    <row r="262" spans="1:8" ht="18">
      <c r="A262" s="261" t="s">
        <v>265</v>
      </c>
      <c r="B262" s="41" t="s">
        <v>194</v>
      </c>
      <c r="C262" s="41"/>
      <c r="D262" s="42"/>
      <c r="E262" s="42"/>
      <c r="F262" s="43">
        <f>SUBTOTAL(9,F256:F261)</f>
        <v>608.4</v>
      </c>
      <c r="G262" s="44">
        <f>SUBTOTAL(9,G256:G261)</f>
        <v>0</v>
      </c>
      <c r="H262" s="45">
        <f>SUBTOTAL(9,H256:H261)</f>
        <v>0</v>
      </c>
    </row>
    <row r="263" spans="1:8" ht="18">
      <c r="A263" s="304" t="s">
        <v>265</v>
      </c>
      <c r="B263" s="305" t="s">
        <v>89</v>
      </c>
      <c r="C263" s="305" t="s">
        <v>272</v>
      </c>
      <c r="D263" s="197" t="s">
        <v>32</v>
      </c>
      <c r="E263" s="395" t="s">
        <v>273</v>
      </c>
      <c r="F263" s="270">
        <v>250</v>
      </c>
      <c r="G263" s="2"/>
      <c r="H263" s="389"/>
    </row>
    <row r="264" spans="1:8" ht="18">
      <c r="A264" s="261" t="s">
        <v>265</v>
      </c>
      <c r="B264" s="41" t="s">
        <v>197</v>
      </c>
      <c r="C264" s="41"/>
      <c r="D264" s="42"/>
      <c r="E264" s="42"/>
      <c r="F264" s="43">
        <f>SUBTOTAL(9,F263:F263)</f>
        <v>250</v>
      </c>
      <c r="G264" s="44">
        <f>SUBTOTAL(9,G263:G263)</f>
        <v>0</v>
      </c>
      <c r="H264" s="45">
        <f>SUBTOTAL(9,H263:H263)</f>
        <v>0</v>
      </c>
    </row>
    <row r="265" spans="1:8" ht="18">
      <c r="A265" s="304" t="s">
        <v>265</v>
      </c>
      <c r="B265" s="262" t="s">
        <v>258</v>
      </c>
      <c r="C265" s="262" t="s">
        <v>274</v>
      </c>
      <c r="D265" s="197" t="s">
        <v>32</v>
      </c>
      <c r="E265" s="395" t="s">
        <v>235</v>
      </c>
      <c r="F265" s="270">
        <v>32</v>
      </c>
      <c r="G265" s="2"/>
      <c r="H265" s="389"/>
    </row>
    <row r="266" spans="1:8" ht="18">
      <c r="A266" s="304" t="s">
        <v>265</v>
      </c>
      <c r="B266" s="305" t="s">
        <v>258</v>
      </c>
      <c r="C266" s="305" t="s">
        <v>275</v>
      </c>
      <c r="D266" s="197" t="s">
        <v>32</v>
      </c>
      <c r="E266" s="395" t="s">
        <v>235</v>
      </c>
      <c r="F266" s="270">
        <v>12</v>
      </c>
      <c r="G266" s="2"/>
      <c r="H266" s="389"/>
    </row>
    <row r="267" spans="1:8" ht="18">
      <c r="A267" s="304" t="s">
        <v>265</v>
      </c>
      <c r="B267" s="262" t="s">
        <v>258</v>
      </c>
      <c r="C267" s="262" t="s">
        <v>276</v>
      </c>
      <c r="D267" s="197" t="s">
        <v>32</v>
      </c>
      <c r="E267" s="395" t="s">
        <v>235</v>
      </c>
      <c r="F267" s="270">
        <v>14</v>
      </c>
      <c r="G267" s="2"/>
      <c r="H267" s="389"/>
    </row>
    <row r="268" spans="1:8" ht="18">
      <c r="A268" s="261" t="s">
        <v>265</v>
      </c>
      <c r="B268" s="41" t="s">
        <v>201</v>
      </c>
      <c r="C268" s="41"/>
      <c r="D268" s="42"/>
      <c r="E268" s="42"/>
      <c r="F268" s="43">
        <f>SUBTOTAL(9,F265:F267)</f>
        <v>58</v>
      </c>
      <c r="G268" s="44">
        <f>SUBTOTAL(9,G265:G267)</f>
        <v>0</v>
      </c>
      <c r="H268" s="45">
        <f>SUBTOTAL(9,H265:H267)</f>
        <v>0</v>
      </c>
    </row>
    <row r="269" spans="1:8" ht="18">
      <c r="A269" s="304" t="s">
        <v>265</v>
      </c>
      <c r="B269" s="257" t="s">
        <v>205</v>
      </c>
      <c r="C269" s="305" t="s">
        <v>274</v>
      </c>
      <c r="D269" s="197" t="s">
        <v>32</v>
      </c>
      <c r="E269" s="395" t="s">
        <v>235</v>
      </c>
      <c r="F269" s="270">
        <v>40</v>
      </c>
      <c r="G269" s="2"/>
      <c r="H269" s="389"/>
    </row>
    <row r="270" spans="1:8" ht="18">
      <c r="A270" s="304" t="s">
        <v>265</v>
      </c>
      <c r="B270" s="257" t="s">
        <v>205</v>
      </c>
      <c r="C270" s="262" t="s">
        <v>277</v>
      </c>
      <c r="D270" s="197" t="s">
        <v>22</v>
      </c>
      <c r="E270" s="395" t="s">
        <v>235</v>
      </c>
      <c r="F270" s="270">
        <v>25</v>
      </c>
      <c r="G270" s="2"/>
      <c r="H270" s="389"/>
    </row>
    <row r="271" spans="1:8" ht="18">
      <c r="A271" s="261" t="s">
        <v>265</v>
      </c>
      <c r="B271" s="41" t="s">
        <v>206</v>
      </c>
      <c r="C271" s="41"/>
      <c r="D271" s="42"/>
      <c r="E271" s="42"/>
      <c r="F271" s="43">
        <f>SUBTOTAL(9,F269:F270)</f>
        <v>65</v>
      </c>
      <c r="G271" s="44">
        <f>SUBTOTAL(9,G269:G270)</f>
        <v>0</v>
      </c>
      <c r="H271" s="45">
        <f>SUBTOTAL(9,H269:H270)</f>
        <v>0</v>
      </c>
    </row>
    <row r="272" spans="1:8" ht="22.2" customHeight="1">
      <c r="A272" s="304" t="s">
        <v>265</v>
      </c>
      <c r="B272" s="47" t="s">
        <v>95</v>
      </c>
      <c r="C272" s="40"/>
      <c r="D272" s="40" t="s">
        <v>39</v>
      </c>
      <c r="E272" s="48"/>
      <c r="F272" s="48"/>
      <c r="G272" s="2"/>
      <c r="H272" s="389"/>
    </row>
    <row r="273" spans="1:8" s="297" customFormat="1" ht="18">
      <c r="A273" s="261" t="s">
        <v>265</v>
      </c>
      <c r="B273" s="298" t="s">
        <v>96</v>
      </c>
      <c r="C273" s="292"/>
      <c r="D273" s="293"/>
      <c r="E273" s="293"/>
      <c r="F273" s="294"/>
      <c r="G273" s="295">
        <f>SUBTOTAL(9,G272:G272)</f>
        <v>0</v>
      </c>
      <c r="H273" s="296">
        <f>SUBTOTAL(9,H272:H272)</f>
        <v>0</v>
      </c>
    </row>
    <row r="274" spans="1:8" ht="39" customHeight="1">
      <c r="A274" s="306" t="s">
        <v>265</v>
      </c>
      <c r="B274" s="307" t="s">
        <v>97</v>
      </c>
      <c r="C274" s="307"/>
      <c r="D274" s="310"/>
      <c r="E274" s="308"/>
      <c r="F274" s="309">
        <f>SUBTOTAL(9,F256:F271)</f>
        <v>981.4</v>
      </c>
      <c r="G274" s="49">
        <f>SUBTOTAL(9,G256:G273)</f>
        <v>0</v>
      </c>
      <c r="H274" s="311">
        <f>SUBTOTAL(9,H256:H273)</f>
        <v>0</v>
      </c>
    </row>
    <row r="276" spans="1:8">
      <c r="A276" s="50"/>
      <c r="B276" s="50" t="s">
        <v>50</v>
      </c>
      <c r="C276" s="312"/>
    </row>
    <row r="277" spans="1:8">
      <c r="A277" s="50"/>
      <c r="B277" s="50" t="s">
        <v>132</v>
      </c>
      <c r="C277" s="312"/>
    </row>
    <row r="278" spans="1:8">
      <c r="A278" s="50"/>
      <c r="B278" s="50" t="s">
        <v>133</v>
      </c>
      <c r="C278" s="312"/>
    </row>
    <row r="279" spans="1:8">
      <c r="A279" s="50"/>
      <c r="B279" s="50" t="s">
        <v>134</v>
      </c>
      <c r="C279" s="312"/>
    </row>
    <row r="280" spans="1:8">
      <c r="A280" s="50"/>
      <c r="B280" s="50" t="s">
        <v>69</v>
      </c>
      <c r="C280" s="312"/>
    </row>
    <row r="281" spans="1:8">
      <c r="A281" s="50"/>
      <c r="B281" s="50" t="s">
        <v>135</v>
      </c>
      <c r="C281" s="312"/>
    </row>
    <row r="282" spans="1:8">
      <c r="A282" s="50"/>
      <c r="B282" s="50" t="s">
        <v>136</v>
      </c>
      <c r="C282" s="312"/>
    </row>
    <row r="283" spans="1:8">
      <c r="A283" s="50"/>
      <c r="B283" s="50" t="s">
        <v>137</v>
      </c>
      <c r="C283" s="312"/>
    </row>
    <row r="284" spans="1:8">
      <c r="A284" s="50"/>
      <c r="B284" s="50" t="s">
        <v>138</v>
      </c>
      <c r="C284" s="312"/>
    </row>
    <row r="285" spans="1:8">
      <c r="A285" s="50"/>
      <c r="B285" s="50" t="s">
        <v>100</v>
      </c>
      <c r="C285" s="312"/>
    </row>
    <row r="286" spans="1:8">
      <c r="A286" s="50"/>
      <c r="B286" s="50" t="s">
        <v>139</v>
      </c>
      <c r="C286" s="312"/>
    </row>
    <row r="287" spans="1:8">
      <c r="A287" s="50"/>
      <c r="B287" s="50" t="s">
        <v>140</v>
      </c>
      <c r="C287" s="312"/>
    </row>
    <row r="288" spans="1:8">
      <c r="A288" s="50"/>
      <c r="B288" s="50" t="s">
        <v>48</v>
      </c>
      <c r="C288" s="312"/>
    </row>
    <row r="289" spans="1:3">
      <c r="A289" s="50"/>
      <c r="B289" s="50" t="s">
        <v>49</v>
      </c>
      <c r="C289" s="312"/>
    </row>
    <row r="290" spans="1:3">
      <c r="A290" s="50"/>
      <c r="B290" s="50" t="s">
        <v>141</v>
      </c>
      <c r="C290" s="312"/>
    </row>
    <row r="291" spans="1:3">
      <c r="A291" s="50"/>
      <c r="B291" s="50" t="s">
        <v>51</v>
      </c>
      <c r="C291" s="312"/>
    </row>
    <row r="292" spans="1:3">
      <c r="A292" s="50"/>
      <c r="B292" s="50" t="s">
        <v>142</v>
      </c>
      <c r="C292" s="312"/>
    </row>
    <row r="293" spans="1:3">
      <c r="A293" s="50"/>
      <c r="B293" s="50" t="s">
        <v>143</v>
      </c>
      <c r="C293" s="312"/>
    </row>
    <row r="294" spans="1:3">
      <c r="A294" s="50"/>
      <c r="B294" s="50" t="s">
        <v>144</v>
      </c>
      <c r="C294" s="312"/>
    </row>
    <row r="295" spans="1:3">
      <c r="A295" s="50"/>
      <c r="B295" s="50" t="s">
        <v>145</v>
      </c>
      <c r="C295" s="312"/>
    </row>
    <row r="296" spans="1:3">
      <c r="A296" s="50"/>
      <c r="B296" s="50" t="s">
        <v>146</v>
      </c>
      <c r="C296" s="312"/>
    </row>
    <row r="297" spans="1:3">
      <c r="A297" s="50"/>
      <c r="B297" s="50" t="s">
        <v>147</v>
      </c>
      <c r="C297" s="312"/>
    </row>
    <row r="298" spans="1:3">
      <c r="A298" s="50"/>
      <c r="B298" s="50" t="s">
        <v>148</v>
      </c>
      <c r="C298" s="312"/>
    </row>
    <row r="299" spans="1:3">
      <c r="A299" s="50"/>
      <c r="B299" s="50" t="s">
        <v>149</v>
      </c>
      <c r="C299" s="312"/>
    </row>
    <row r="300" spans="1:3">
      <c r="A300" s="50"/>
      <c r="B300" s="50" t="s">
        <v>150</v>
      </c>
      <c r="C300" s="312"/>
    </row>
    <row r="301" spans="1:3">
      <c r="A301" s="50"/>
      <c r="B301" s="50" t="s">
        <v>151</v>
      </c>
      <c r="C301" s="312"/>
    </row>
  </sheetData>
  <mergeCells count="2">
    <mergeCell ref="A2:F2"/>
    <mergeCell ref="G2:H2"/>
  </mergeCells>
  <conditionalFormatting sqref="D5:D9 D94:D95">
    <cfRule type="containsBlanks" dxfId="369" priority="251">
      <formula>LEN(TRIM(D5))=0</formula>
    </cfRule>
  </conditionalFormatting>
  <conditionalFormatting sqref="D11:D16">
    <cfRule type="containsBlanks" dxfId="368" priority="250">
      <formula>LEN(TRIM(D11))=0</formula>
    </cfRule>
  </conditionalFormatting>
  <conditionalFormatting sqref="D18">
    <cfRule type="containsBlanks" dxfId="367" priority="249">
      <formula>LEN(TRIM(D18))=0</formula>
    </cfRule>
  </conditionalFormatting>
  <conditionalFormatting sqref="D19">
    <cfRule type="containsBlanks" dxfId="366" priority="248">
      <formula>LEN(TRIM(D19))=0</formula>
    </cfRule>
  </conditionalFormatting>
  <conditionalFormatting sqref="D20">
    <cfRule type="containsBlanks" dxfId="365" priority="247">
      <formula>LEN(TRIM(D20))=0</formula>
    </cfRule>
  </conditionalFormatting>
  <conditionalFormatting sqref="D21">
    <cfRule type="containsBlanks" dxfId="364" priority="246">
      <formula>LEN(TRIM(D21))=0</formula>
    </cfRule>
  </conditionalFormatting>
  <conditionalFormatting sqref="D22">
    <cfRule type="containsBlanks" dxfId="363" priority="245">
      <formula>LEN(TRIM(D22))=0</formula>
    </cfRule>
  </conditionalFormatting>
  <conditionalFormatting sqref="D23">
    <cfRule type="containsBlanks" dxfId="362" priority="244">
      <formula>LEN(TRIM(D23))=0</formula>
    </cfRule>
  </conditionalFormatting>
  <conditionalFormatting sqref="D26">
    <cfRule type="containsBlanks" dxfId="361" priority="243">
      <formula>LEN(TRIM(D26))=0</formula>
    </cfRule>
  </conditionalFormatting>
  <conditionalFormatting sqref="D27">
    <cfRule type="containsBlanks" dxfId="360" priority="242">
      <formula>LEN(TRIM(D27))=0</formula>
    </cfRule>
  </conditionalFormatting>
  <conditionalFormatting sqref="D28">
    <cfRule type="containsBlanks" dxfId="359" priority="241">
      <formula>LEN(TRIM(D28))=0</formula>
    </cfRule>
  </conditionalFormatting>
  <conditionalFormatting sqref="D29">
    <cfRule type="containsBlanks" dxfId="358" priority="240">
      <formula>LEN(TRIM(D29))=0</formula>
    </cfRule>
  </conditionalFormatting>
  <conditionalFormatting sqref="D30">
    <cfRule type="containsBlanks" dxfId="357" priority="239">
      <formula>LEN(TRIM(D30))=0</formula>
    </cfRule>
  </conditionalFormatting>
  <conditionalFormatting sqref="D32">
    <cfRule type="containsBlanks" dxfId="356" priority="238">
      <formula>LEN(TRIM(D32))=0</formula>
    </cfRule>
  </conditionalFormatting>
  <conditionalFormatting sqref="D33">
    <cfRule type="containsBlanks" dxfId="355" priority="237">
      <formula>LEN(TRIM(D33))=0</formula>
    </cfRule>
  </conditionalFormatting>
  <conditionalFormatting sqref="D169">
    <cfRule type="containsBlanks" dxfId="354" priority="115">
      <formula>LEN(TRIM(D169))=0</formula>
    </cfRule>
  </conditionalFormatting>
  <conditionalFormatting sqref="D34">
    <cfRule type="containsBlanks" dxfId="353" priority="236">
      <formula>LEN(TRIM(D34))=0</formula>
    </cfRule>
  </conditionalFormatting>
  <conditionalFormatting sqref="D35">
    <cfRule type="containsBlanks" dxfId="352" priority="235">
      <formula>LEN(TRIM(D35))=0</formula>
    </cfRule>
  </conditionalFormatting>
  <conditionalFormatting sqref="D36">
    <cfRule type="containsBlanks" dxfId="351" priority="234">
      <formula>LEN(TRIM(D36))=0</formula>
    </cfRule>
  </conditionalFormatting>
  <conditionalFormatting sqref="D37">
    <cfRule type="containsBlanks" dxfId="350" priority="233">
      <formula>LEN(TRIM(D37))=0</formula>
    </cfRule>
  </conditionalFormatting>
  <conditionalFormatting sqref="D39:D40">
    <cfRule type="containsBlanks" dxfId="349" priority="230">
      <formula>LEN(TRIM(D39))=0</formula>
    </cfRule>
  </conditionalFormatting>
  <conditionalFormatting sqref="D42">
    <cfRule type="containsBlanks" dxfId="348" priority="229">
      <formula>LEN(TRIM(D42))=0</formula>
    </cfRule>
  </conditionalFormatting>
  <conditionalFormatting sqref="D43">
    <cfRule type="containsBlanks" dxfId="347" priority="228">
      <formula>LEN(TRIM(D43))=0</formula>
    </cfRule>
  </conditionalFormatting>
  <conditionalFormatting sqref="D44">
    <cfRule type="containsBlanks" dxfId="346" priority="227">
      <formula>LEN(TRIM(D44))=0</formula>
    </cfRule>
  </conditionalFormatting>
  <conditionalFormatting sqref="D45">
    <cfRule type="containsBlanks" dxfId="345" priority="226">
      <formula>LEN(TRIM(D45))=0</formula>
    </cfRule>
  </conditionalFormatting>
  <conditionalFormatting sqref="D46">
    <cfRule type="containsBlanks" dxfId="344" priority="225">
      <formula>LEN(TRIM(D46))=0</formula>
    </cfRule>
  </conditionalFormatting>
  <conditionalFormatting sqref="D47">
    <cfRule type="containsBlanks" dxfId="343" priority="224">
      <formula>LEN(TRIM(D47))=0</formula>
    </cfRule>
  </conditionalFormatting>
  <conditionalFormatting sqref="D48">
    <cfRule type="containsBlanks" dxfId="342" priority="223">
      <formula>LEN(TRIM(D48))=0</formula>
    </cfRule>
  </conditionalFormatting>
  <conditionalFormatting sqref="D51">
    <cfRule type="containsBlanks" dxfId="341" priority="222">
      <formula>LEN(TRIM(D51))=0</formula>
    </cfRule>
  </conditionalFormatting>
  <conditionalFormatting sqref="D53">
    <cfRule type="containsBlanks" dxfId="340" priority="221">
      <formula>LEN(TRIM(D53))=0</formula>
    </cfRule>
  </conditionalFormatting>
  <conditionalFormatting sqref="D54">
    <cfRule type="containsBlanks" dxfId="339" priority="220">
      <formula>LEN(TRIM(D54))=0</formula>
    </cfRule>
  </conditionalFormatting>
  <conditionalFormatting sqref="D56">
    <cfRule type="containsBlanks" dxfId="338" priority="219">
      <formula>LEN(TRIM(D56))=0</formula>
    </cfRule>
  </conditionalFormatting>
  <conditionalFormatting sqref="D57">
    <cfRule type="containsBlanks" dxfId="337" priority="218">
      <formula>LEN(TRIM(D57))=0</formula>
    </cfRule>
  </conditionalFormatting>
  <conditionalFormatting sqref="D60">
    <cfRule type="containsBlanks" dxfId="336" priority="217">
      <formula>LEN(TRIM(D60))=0</formula>
    </cfRule>
  </conditionalFormatting>
  <conditionalFormatting sqref="D61">
    <cfRule type="containsBlanks" dxfId="335" priority="216">
      <formula>LEN(TRIM(D61))=0</formula>
    </cfRule>
  </conditionalFormatting>
  <conditionalFormatting sqref="D62">
    <cfRule type="containsBlanks" dxfId="334" priority="215">
      <formula>LEN(TRIM(D62))=0</formula>
    </cfRule>
  </conditionalFormatting>
  <conditionalFormatting sqref="D64">
    <cfRule type="containsBlanks" dxfId="333" priority="213">
      <formula>LEN(TRIM(D64))=0</formula>
    </cfRule>
  </conditionalFormatting>
  <conditionalFormatting sqref="D65">
    <cfRule type="containsBlanks" dxfId="332" priority="212">
      <formula>LEN(TRIM(D65))=0</formula>
    </cfRule>
  </conditionalFormatting>
  <conditionalFormatting sqref="D68">
    <cfRule type="containsBlanks" dxfId="331" priority="209">
      <formula>LEN(TRIM(D68))=0</formula>
    </cfRule>
  </conditionalFormatting>
  <conditionalFormatting sqref="D66">
    <cfRule type="containsBlanks" dxfId="330" priority="211">
      <formula>LEN(TRIM(D66))=0</formula>
    </cfRule>
  </conditionalFormatting>
  <conditionalFormatting sqref="D67">
    <cfRule type="containsBlanks" dxfId="329" priority="210">
      <formula>LEN(TRIM(D67))=0</formula>
    </cfRule>
  </conditionalFormatting>
  <conditionalFormatting sqref="D69">
    <cfRule type="containsBlanks" dxfId="328" priority="208">
      <formula>LEN(TRIM(D69))=0</formula>
    </cfRule>
  </conditionalFormatting>
  <conditionalFormatting sqref="D71">
    <cfRule type="containsBlanks" dxfId="327" priority="207">
      <formula>LEN(TRIM(D71))=0</formula>
    </cfRule>
  </conditionalFormatting>
  <conditionalFormatting sqref="D72">
    <cfRule type="containsBlanks" dxfId="326" priority="206">
      <formula>LEN(TRIM(D72))=0</formula>
    </cfRule>
  </conditionalFormatting>
  <conditionalFormatting sqref="D73">
    <cfRule type="containsBlanks" dxfId="325" priority="205">
      <formula>LEN(TRIM(D73))=0</formula>
    </cfRule>
  </conditionalFormatting>
  <conditionalFormatting sqref="D76">
    <cfRule type="containsBlanks" dxfId="324" priority="204">
      <formula>LEN(TRIM(D76))=0</formula>
    </cfRule>
  </conditionalFormatting>
  <conditionalFormatting sqref="D77">
    <cfRule type="containsBlanks" dxfId="323" priority="203">
      <formula>LEN(TRIM(D77))=0</formula>
    </cfRule>
  </conditionalFormatting>
  <conditionalFormatting sqref="D78">
    <cfRule type="containsBlanks" dxfId="322" priority="202">
      <formula>LEN(TRIM(D78))=0</formula>
    </cfRule>
  </conditionalFormatting>
  <conditionalFormatting sqref="D79">
    <cfRule type="containsBlanks" dxfId="321" priority="201">
      <formula>LEN(TRIM(D79))=0</formula>
    </cfRule>
  </conditionalFormatting>
  <conditionalFormatting sqref="D80">
    <cfRule type="containsBlanks" dxfId="320" priority="200">
      <formula>LEN(TRIM(D80))=0</formula>
    </cfRule>
  </conditionalFormatting>
  <conditionalFormatting sqref="D82">
    <cfRule type="containsBlanks" dxfId="319" priority="198">
      <formula>LEN(TRIM(D82))=0</formula>
    </cfRule>
  </conditionalFormatting>
  <conditionalFormatting sqref="D86">
    <cfRule type="containsBlanks" dxfId="318" priority="194">
      <formula>LEN(TRIM(D86))=0</formula>
    </cfRule>
  </conditionalFormatting>
  <conditionalFormatting sqref="D84">
    <cfRule type="containsBlanks" dxfId="317" priority="196">
      <formula>LEN(TRIM(D84))=0</formula>
    </cfRule>
  </conditionalFormatting>
  <conditionalFormatting sqref="D87">
    <cfRule type="containsBlanks" dxfId="316" priority="193">
      <formula>LEN(TRIM(D87))=0</formula>
    </cfRule>
  </conditionalFormatting>
  <conditionalFormatting sqref="D85">
    <cfRule type="containsBlanks" dxfId="315" priority="195">
      <formula>LEN(TRIM(D85))=0</formula>
    </cfRule>
  </conditionalFormatting>
  <conditionalFormatting sqref="D88">
    <cfRule type="containsBlanks" dxfId="314" priority="192">
      <formula>LEN(TRIM(D88))=0</formula>
    </cfRule>
  </conditionalFormatting>
  <conditionalFormatting sqref="D91">
    <cfRule type="containsBlanks" dxfId="313" priority="190">
      <formula>LEN(TRIM(D91))=0</formula>
    </cfRule>
  </conditionalFormatting>
  <conditionalFormatting sqref="D99">
    <cfRule type="containsBlanks" dxfId="312" priority="187">
      <formula>LEN(TRIM(D99))=0</formula>
    </cfRule>
  </conditionalFormatting>
  <conditionalFormatting sqref="D96">
    <cfRule type="containsBlanks" dxfId="311" priority="189">
      <formula>LEN(TRIM(D96))=0</formula>
    </cfRule>
  </conditionalFormatting>
  <conditionalFormatting sqref="D97">
    <cfRule type="containsBlanks" dxfId="310" priority="188">
      <formula>LEN(TRIM(D97))=0</formula>
    </cfRule>
  </conditionalFormatting>
  <conditionalFormatting sqref="D100">
    <cfRule type="containsBlanks" dxfId="309" priority="186">
      <formula>LEN(TRIM(D100))=0</formula>
    </cfRule>
  </conditionalFormatting>
  <conditionalFormatting sqref="D101">
    <cfRule type="containsBlanks" dxfId="308" priority="185">
      <formula>LEN(TRIM(D101))=0</formula>
    </cfRule>
  </conditionalFormatting>
  <conditionalFormatting sqref="D102">
    <cfRule type="containsBlanks" dxfId="307" priority="184">
      <formula>LEN(TRIM(D102))=0</formula>
    </cfRule>
  </conditionalFormatting>
  <conditionalFormatting sqref="D108">
    <cfRule type="containsBlanks" dxfId="306" priority="182">
      <formula>LEN(TRIM(D108))=0</formula>
    </cfRule>
  </conditionalFormatting>
  <conditionalFormatting sqref="D109">
    <cfRule type="containsBlanks" dxfId="305" priority="181">
      <formula>LEN(TRIM(D109))=0</formula>
    </cfRule>
  </conditionalFormatting>
  <conditionalFormatting sqref="D110">
    <cfRule type="containsBlanks" dxfId="304" priority="180">
      <formula>LEN(TRIM(D110))=0</formula>
    </cfRule>
  </conditionalFormatting>
  <conditionalFormatting sqref="D111">
    <cfRule type="containsBlanks" dxfId="303" priority="179">
      <formula>LEN(TRIM(D111))=0</formula>
    </cfRule>
  </conditionalFormatting>
  <conditionalFormatting sqref="D104">
    <cfRule type="containsBlanks" dxfId="302" priority="177">
      <formula>LEN(TRIM(D104))=0</formula>
    </cfRule>
  </conditionalFormatting>
  <conditionalFormatting sqref="D105">
    <cfRule type="containsBlanks" dxfId="301" priority="176">
      <formula>LEN(TRIM(D105))=0</formula>
    </cfRule>
  </conditionalFormatting>
  <conditionalFormatting sqref="D106">
    <cfRule type="containsBlanks" dxfId="300" priority="175">
      <formula>LEN(TRIM(D106))=0</formula>
    </cfRule>
  </conditionalFormatting>
  <conditionalFormatting sqref="D113">
    <cfRule type="containsBlanks" dxfId="299" priority="173">
      <formula>LEN(TRIM(D113))=0</formula>
    </cfRule>
  </conditionalFormatting>
  <conditionalFormatting sqref="D114">
    <cfRule type="containsBlanks" dxfId="298" priority="172">
      <formula>LEN(TRIM(D114))=0</formula>
    </cfRule>
  </conditionalFormatting>
  <conditionalFormatting sqref="D115">
    <cfRule type="containsBlanks" dxfId="297" priority="171">
      <formula>LEN(TRIM(D115))=0</formula>
    </cfRule>
  </conditionalFormatting>
  <conditionalFormatting sqref="D117">
    <cfRule type="containsBlanks" dxfId="296" priority="169">
      <formula>LEN(TRIM(D117))=0</formula>
    </cfRule>
  </conditionalFormatting>
  <conditionalFormatting sqref="D118">
    <cfRule type="containsBlanks" dxfId="295" priority="168">
      <formula>LEN(TRIM(D118))=0</formula>
    </cfRule>
  </conditionalFormatting>
  <conditionalFormatting sqref="D119">
    <cfRule type="containsBlanks" dxfId="294" priority="167">
      <formula>LEN(TRIM(D119))=0</formula>
    </cfRule>
  </conditionalFormatting>
  <conditionalFormatting sqref="D120">
    <cfRule type="containsBlanks" dxfId="293" priority="166">
      <formula>LEN(TRIM(D120))=0</formula>
    </cfRule>
  </conditionalFormatting>
  <conditionalFormatting sqref="D122">
    <cfRule type="containsBlanks" dxfId="292" priority="164">
      <formula>LEN(TRIM(D122))=0</formula>
    </cfRule>
  </conditionalFormatting>
  <conditionalFormatting sqref="D123">
    <cfRule type="containsBlanks" dxfId="291" priority="163">
      <formula>LEN(TRIM(D123))=0</formula>
    </cfRule>
  </conditionalFormatting>
  <conditionalFormatting sqref="D124">
    <cfRule type="containsBlanks" dxfId="290" priority="162">
      <formula>LEN(TRIM(D124))=0</formula>
    </cfRule>
  </conditionalFormatting>
  <conditionalFormatting sqref="D126">
    <cfRule type="containsBlanks" dxfId="289" priority="160">
      <formula>LEN(TRIM(D126))=0</formula>
    </cfRule>
  </conditionalFormatting>
  <conditionalFormatting sqref="D127">
    <cfRule type="containsBlanks" dxfId="288" priority="159">
      <formula>LEN(TRIM(D127))=0</formula>
    </cfRule>
  </conditionalFormatting>
  <conditionalFormatting sqref="D128">
    <cfRule type="containsBlanks" dxfId="287" priority="158">
      <formula>LEN(TRIM(D128))=0</formula>
    </cfRule>
  </conditionalFormatting>
  <conditionalFormatting sqref="D129">
    <cfRule type="containsBlanks" dxfId="286" priority="157">
      <formula>LEN(TRIM(D129))=0</formula>
    </cfRule>
  </conditionalFormatting>
  <conditionalFormatting sqref="D131">
    <cfRule type="containsBlanks" dxfId="285" priority="155">
      <formula>LEN(TRIM(D131))=0</formula>
    </cfRule>
  </conditionalFormatting>
  <conditionalFormatting sqref="D132">
    <cfRule type="containsBlanks" dxfId="284" priority="154">
      <formula>LEN(TRIM(D132))=0</formula>
    </cfRule>
  </conditionalFormatting>
  <conditionalFormatting sqref="D133">
    <cfRule type="containsBlanks" dxfId="283" priority="153">
      <formula>LEN(TRIM(D133))=0</formula>
    </cfRule>
  </conditionalFormatting>
  <conditionalFormatting sqref="D135">
    <cfRule type="containsBlanks" dxfId="282" priority="151">
      <formula>LEN(TRIM(D135))=0</formula>
    </cfRule>
  </conditionalFormatting>
  <conditionalFormatting sqref="D136">
    <cfRule type="containsBlanks" dxfId="281" priority="150">
      <formula>LEN(TRIM(D136))=0</formula>
    </cfRule>
  </conditionalFormatting>
  <conditionalFormatting sqref="D137">
    <cfRule type="containsBlanks" dxfId="280" priority="149">
      <formula>LEN(TRIM(D137))=0</formula>
    </cfRule>
  </conditionalFormatting>
  <conditionalFormatting sqref="D138">
    <cfRule type="containsBlanks" dxfId="279" priority="148">
      <formula>LEN(TRIM(D138))=0</formula>
    </cfRule>
  </conditionalFormatting>
  <conditionalFormatting sqref="D140">
    <cfRule type="containsBlanks" dxfId="278" priority="146">
      <formula>LEN(TRIM(D140))=0</formula>
    </cfRule>
  </conditionalFormatting>
  <conditionalFormatting sqref="D141">
    <cfRule type="containsBlanks" dxfId="277" priority="145">
      <formula>LEN(TRIM(D141))=0</formula>
    </cfRule>
  </conditionalFormatting>
  <conditionalFormatting sqref="D142">
    <cfRule type="containsBlanks" dxfId="276" priority="144">
      <formula>LEN(TRIM(D142))=0</formula>
    </cfRule>
  </conditionalFormatting>
  <conditionalFormatting sqref="D144">
    <cfRule type="containsBlanks" dxfId="275" priority="142">
      <formula>LEN(TRIM(D144))=0</formula>
    </cfRule>
  </conditionalFormatting>
  <conditionalFormatting sqref="D145">
    <cfRule type="containsBlanks" dxfId="274" priority="141">
      <formula>LEN(TRIM(D145))=0</formula>
    </cfRule>
  </conditionalFormatting>
  <conditionalFormatting sqref="D146">
    <cfRule type="containsBlanks" dxfId="273" priority="140">
      <formula>LEN(TRIM(D146))=0</formula>
    </cfRule>
  </conditionalFormatting>
  <conditionalFormatting sqref="D147">
    <cfRule type="containsBlanks" dxfId="272" priority="139">
      <formula>LEN(TRIM(D147))=0</formula>
    </cfRule>
  </conditionalFormatting>
  <conditionalFormatting sqref="D149">
    <cfRule type="containsBlanks" dxfId="271" priority="137">
      <formula>LEN(TRIM(D149))=0</formula>
    </cfRule>
  </conditionalFormatting>
  <conditionalFormatting sqref="D150">
    <cfRule type="containsBlanks" dxfId="270" priority="136">
      <formula>LEN(TRIM(D150))=0</formula>
    </cfRule>
  </conditionalFormatting>
  <conditionalFormatting sqref="D151">
    <cfRule type="containsBlanks" dxfId="269" priority="135">
      <formula>LEN(TRIM(D151))=0</formula>
    </cfRule>
  </conditionalFormatting>
  <conditionalFormatting sqref="D153">
    <cfRule type="containsBlanks" dxfId="268" priority="133">
      <formula>LEN(TRIM(D153))=0</formula>
    </cfRule>
  </conditionalFormatting>
  <conditionalFormatting sqref="D154">
    <cfRule type="containsBlanks" dxfId="267" priority="132">
      <formula>LEN(TRIM(D154))=0</formula>
    </cfRule>
  </conditionalFormatting>
  <conditionalFormatting sqref="D155">
    <cfRule type="containsBlanks" dxfId="266" priority="131">
      <formula>LEN(TRIM(D155))=0</formula>
    </cfRule>
  </conditionalFormatting>
  <conditionalFormatting sqref="D156">
    <cfRule type="containsBlanks" dxfId="265" priority="130">
      <formula>LEN(TRIM(D156))=0</formula>
    </cfRule>
  </conditionalFormatting>
  <conditionalFormatting sqref="D158">
    <cfRule type="containsBlanks" dxfId="264" priority="128">
      <formula>LEN(TRIM(D158))=0</formula>
    </cfRule>
  </conditionalFormatting>
  <conditionalFormatting sqref="D159">
    <cfRule type="containsBlanks" dxfId="263" priority="127">
      <formula>LEN(TRIM(D159))=0</formula>
    </cfRule>
  </conditionalFormatting>
  <conditionalFormatting sqref="D160">
    <cfRule type="containsBlanks" dxfId="262" priority="126">
      <formula>LEN(TRIM(D160))=0</formula>
    </cfRule>
  </conditionalFormatting>
  <conditionalFormatting sqref="D162">
    <cfRule type="containsBlanks" dxfId="261" priority="124">
      <formula>LEN(TRIM(D162))=0</formula>
    </cfRule>
  </conditionalFormatting>
  <conditionalFormatting sqref="D163">
    <cfRule type="containsBlanks" dxfId="260" priority="123">
      <formula>LEN(TRIM(D163))=0</formula>
    </cfRule>
  </conditionalFormatting>
  <conditionalFormatting sqref="D164">
    <cfRule type="containsBlanks" dxfId="259" priority="122">
      <formula>LEN(TRIM(D164))=0</formula>
    </cfRule>
  </conditionalFormatting>
  <conditionalFormatting sqref="D165">
    <cfRule type="containsBlanks" dxfId="258" priority="121">
      <formula>LEN(TRIM(D165))=0</formula>
    </cfRule>
  </conditionalFormatting>
  <conditionalFormatting sqref="D166">
    <cfRule type="containsBlanks" dxfId="257" priority="120">
      <formula>LEN(TRIM(D166))=0</formula>
    </cfRule>
  </conditionalFormatting>
  <conditionalFormatting sqref="D166">
    <cfRule type="containsBlanks" dxfId="256" priority="119">
      <formula>LEN(TRIM(D166))=0</formula>
    </cfRule>
  </conditionalFormatting>
  <conditionalFormatting sqref="D168">
    <cfRule type="containsBlanks" dxfId="255" priority="117">
      <formula>LEN(TRIM(D168))=0</formula>
    </cfRule>
  </conditionalFormatting>
  <conditionalFormatting sqref="D169">
    <cfRule type="containsBlanks" dxfId="254" priority="116">
      <formula>LEN(TRIM(D169))=0</formula>
    </cfRule>
  </conditionalFormatting>
  <conditionalFormatting sqref="D174">
    <cfRule type="containsBlanks" dxfId="253" priority="113">
      <formula>LEN(TRIM(D174))=0</formula>
    </cfRule>
  </conditionalFormatting>
  <conditionalFormatting sqref="D174">
    <cfRule type="containsBlanks" dxfId="252" priority="114">
      <formula>LEN(TRIM(D174))=0</formula>
    </cfRule>
  </conditionalFormatting>
  <conditionalFormatting sqref="D176">
    <cfRule type="containsBlanks" dxfId="251" priority="111">
      <formula>LEN(TRIM(D176))=0</formula>
    </cfRule>
  </conditionalFormatting>
  <conditionalFormatting sqref="D176">
    <cfRule type="containsBlanks" dxfId="250" priority="112">
      <formula>LEN(TRIM(D176))=0</formula>
    </cfRule>
  </conditionalFormatting>
  <conditionalFormatting sqref="D178">
    <cfRule type="containsBlanks" dxfId="249" priority="110">
      <formula>LEN(TRIM(D178))=0</formula>
    </cfRule>
  </conditionalFormatting>
  <conditionalFormatting sqref="D181">
    <cfRule type="containsBlanks" dxfId="248" priority="109">
      <formula>LEN(TRIM(D181))=0</formula>
    </cfRule>
  </conditionalFormatting>
  <conditionalFormatting sqref="D182">
    <cfRule type="containsBlanks" dxfId="247" priority="108">
      <formula>LEN(TRIM(D182))=0</formula>
    </cfRule>
  </conditionalFormatting>
  <conditionalFormatting sqref="D183:D192">
    <cfRule type="containsBlanks" dxfId="246" priority="107">
      <formula>LEN(TRIM(D183))=0</formula>
    </cfRule>
  </conditionalFormatting>
  <conditionalFormatting sqref="D193:D194">
    <cfRule type="containsBlanks" dxfId="245" priority="106">
      <formula>LEN(TRIM(D193))=0</formula>
    </cfRule>
  </conditionalFormatting>
  <conditionalFormatting sqref="D196">
    <cfRule type="containsBlanks" dxfId="244" priority="105">
      <formula>LEN(TRIM(D196))=0</formula>
    </cfRule>
  </conditionalFormatting>
  <conditionalFormatting sqref="D197:D198">
    <cfRule type="containsBlanks" dxfId="243" priority="104">
      <formula>LEN(TRIM(D197))=0</formula>
    </cfRule>
  </conditionalFormatting>
  <conditionalFormatting sqref="D200">
    <cfRule type="containsBlanks" dxfId="242" priority="103">
      <formula>LEN(TRIM(D200))=0</formula>
    </cfRule>
  </conditionalFormatting>
  <conditionalFormatting sqref="D200">
    <cfRule type="containsBlanks" dxfId="241" priority="102">
      <formula>LEN(TRIM(D200))=0</formula>
    </cfRule>
  </conditionalFormatting>
  <conditionalFormatting sqref="D201">
    <cfRule type="containsBlanks" dxfId="240" priority="101">
      <formula>LEN(TRIM(D201))=0</formula>
    </cfRule>
  </conditionalFormatting>
  <conditionalFormatting sqref="D210:D211">
    <cfRule type="containsBlanks" dxfId="239" priority="100">
      <formula>LEN(TRIM(D210))=0</formula>
    </cfRule>
  </conditionalFormatting>
  <conditionalFormatting sqref="D203:D204">
    <cfRule type="containsBlanks" dxfId="238" priority="99">
      <formula>LEN(TRIM(D203))=0</formula>
    </cfRule>
  </conditionalFormatting>
  <conditionalFormatting sqref="D205">
    <cfRule type="containsBlanks" dxfId="237" priority="98">
      <formula>LEN(TRIM(D205))=0</formula>
    </cfRule>
  </conditionalFormatting>
  <conditionalFormatting sqref="D205">
    <cfRule type="containsBlanks" dxfId="236" priority="97">
      <formula>LEN(TRIM(D205))=0</formula>
    </cfRule>
  </conditionalFormatting>
  <conditionalFormatting sqref="D212">
    <cfRule type="containsBlanks" dxfId="235" priority="96">
      <formula>LEN(TRIM(D212))=0</formula>
    </cfRule>
  </conditionalFormatting>
  <conditionalFormatting sqref="D213:D215">
    <cfRule type="containsBlanks" dxfId="234" priority="95">
      <formula>LEN(TRIM(D213))=0</formula>
    </cfRule>
  </conditionalFormatting>
  <conditionalFormatting sqref="D217">
    <cfRule type="containsBlanks" dxfId="233" priority="94">
      <formula>LEN(TRIM(D217))=0</formula>
    </cfRule>
  </conditionalFormatting>
  <conditionalFormatting sqref="D218">
    <cfRule type="containsBlanks" dxfId="232" priority="93">
      <formula>LEN(TRIM(D218))=0</formula>
    </cfRule>
  </conditionalFormatting>
  <conditionalFormatting sqref="D220">
    <cfRule type="containsBlanks" dxfId="231" priority="92">
      <formula>LEN(TRIM(D220))=0</formula>
    </cfRule>
  </conditionalFormatting>
  <conditionalFormatting sqref="D220">
    <cfRule type="containsBlanks" dxfId="230" priority="91">
      <formula>LEN(TRIM(D220))=0</formula>
    </cfRule>
  </conditionalFormatting>
  <conditionalFormatting sqref="D208">
    <cfRule type="containsBlanks" dxfId="229" priority="90">
      <formula>LEN(TRIM(D208))=0</formula>
    </cfRule>
  </conditionalFormatting>
  <conditionalFormatting sqref="D219">
    <cfRule type="containsBlanks" dxfId="228" priority="87">
      <formula>LEN(TRIM(D219))=0</formula>
    </cfRule>
  </conditionalFormatting>
  <conditionalFormatting sqref="D219">
    <cfRule type="containsBlanks" dxfId="227" priority="86">
      <formula>LEN(TRIM(D219))=0</formula>
    </cfRule>
  </conditionalFormatting>
  <conditionalFormatting sqref="D222">
    <cfRule type="containsBlanks" dxfId="226" priority="85">
      <formula>LEN(TRIM(D222))=0</formula>
    </cfRule>
  </conditionalFormatting>
  <conditionalFormatting sqref="D223">
    <cfRule type="containsBlanks" dxfId="225" priority="84">
      <formula>LEN(TRIM(D223))=0</formula>
    </cfRule>
  </conditionalFormatting>
  <conditionalFormatting sqref="D224">
    <cfRule type="containsBlanks" dxfId="224" priority="83">
      <formula>LEN(TRIM(D224))=0</formula>
    </cfRule>
  </conditionalFormatting>
  <conditionalFormatting sqref="D225">
    <cfRule type="containsBlanks" dxfId="223" priority="82">
      <formula>LEN(TRIM(D225))=0</formula>
    </cfRule>
  </conditionalFormatting>
  <conditionalFormatting sqref="D225">
    <cfRule type="containsBlanks" dxfId="222" priority="81">
      <formula>LEN(TRIM(D225))=0</formula>
    </cfRule>
  </conditionalFormatting>
  <conditionalFormatting sqref="D226">
    <cfRule type="containsBlanks" dxfId="221" priority="80">
      <formula>LEN(TRIM(D226))=0</formula>
    </cfRule>
  </conditionalFormatting>
  <conditionalFormatting sqref="D226">
    <cfRule type="containsBlanks" dxfId="220" priority="79">
      <formula>LEN(TRIM(D226))=0</formula>
    </cfRule>
  </conditionalFormatting>
  <conditionalFormatting sqref="D228">
    <cfRule type="containsBlanks" dxfId="219" priority="76">
      <formula>LEN(TRIM(D228))=0</formula>
    </cfRule>
  </conditionalFormatting>
  <conditionalFormatting sqref="D229">
    <cfRule type="containsBlanks" dxfId="218" priority="75">
      <formula>LEN(TRIM(D229))=0</formula>
    </cfRule>
  </conditionalFormatting>
  <conditionalFormatting sqref="D230">
    <cfRule type="containsBlanks" dxfId="217" priority="74">
      <formula>LEN(TRIM(D230))=0</formula>
    </cfRule>
  </conditionalFormatting>
  <conditionalFormatting sqref="D231:D232">
    <cfRule type="containsBlanks" dxfId="216" priority="73">
      <formula>LEN(TRIM(D231))=0</formula>
    </cfRule>
  </conditionalFormatting>
  <conditionalFormatting sqref="D233">
    <cfRule type="containsBlanks" dxfId="215" priority="72">
      <formula>LEN(TRIM(D233))=0</formula>
    </cfRule>
  </conditionalFormatting>
  <conditionalFormatting sqref="D234">
    <cfRule type="containsBlanks" dxfId="214" priority="71">
      <formula>LEN(TRIM(D234))=0</formula>
    </cfRule>
  </conditionalFormatting>
  <conditionalFormatting sqref="D234">
    <cfRule type="containsBlanks" dxfId="213" priority="70">
      <formula>LEN(TRIM(D234))=0</formula>
    </cfRule>
  </conditionalFormatting>
  <conditionalFormatting sqref="D235">
    <cfRule type="containsBlanks" dxfId="212" priority="69">
      <formula>LEN(TRIM(D235))=0</formula>
    </cfRule>
  </conditionalFormatting>
  <conditionalFormatting sqref="D235">
    <cfRule type="containsBlanks" dxfId="211" priority="68">
      <formula>LEN(TRIM(D235))=0</formula>
    </cfRule>
  </conditionalFormatting>
  <conditionalFormatting sqref="D236">
    <cfRule type="containsBlanks" dxfId="210" priority="67">
      <formula>LEN(TRIM(D236))=0</formula>
    </cfRule>
  </conditionalFormatting>
  <conditionalFormatting sqref="D236">
    <cfRule type="containsBlanks" dxfId="209" priority="66">
      <formula>LEN(TRIM(D236))=0</formula>
    </cfRule>
  </conditionalFormatting>
  <conditionalFormatting sqref="D238">
    <cfRule type="containsBlanks" dxfId="208" priority="63">
      <formula>LEN(TRIM(D238))=0</formula>
    </cfRule>
  </conditionalFormatting>
  <conditionalFormatting sqref="D239">
    <cfRule type="containsBlanks" dxfId="207" priority="62">
      <formula>LEN(TRIM(D239))=0</formula>
    </cfRule>
  </conditionalFormatting>
  <conditionalFormatting sqref="D240">
    <cfRule type="containsBlanks" dxfId="206" priority="61">
      <formula>LEN(TRIM(D240))=0</formula>
    </cfRule>
  </conditionalFormatting>
  <conditionalFormatting sqref="D241">
    <cfRule type="containsBlanks" dxfId="205" priority="60">
      <formula>LEN(TRIM(D241))=0</formula>
    </cfRule>
  </conditionalFormatting>
  <conditionalFormatting sqref="D242">
    <cfRule type="containsBlanks" dxfId="204" priority="59">
      <formula>LEN(TRIM(D242))=0</formula>
    </cfRule>
  </conditionalFormatting>
  <conditionalFormatting sqref="D242">
    <cfRule type="containsBlanks" dxfId="203" priority="58">
      <formula>LEN(TRIM(D242))=0</formula>
    </cfRule>
  </conditionalFormatting>
  <conditionalFormatting sqref="D243">
    <cfRule type="containsBlanks" dxfId="202" priority="57">
      <formula>LEN(TRIM(D243))=0</formula>
    </cfRule>
  </conditionalFormatting>
  <conditionalFormatting sqref="D244">
    <cfRule type="containsBlanks" dxfId="201" priority="56">
      <formula>LEN(TRIM(D244))=0</formula>
    </cfRule>
  </conditionalFormatting>
  <conditionalFormatting sqref="D245">
    <cfRule type="containsBlanks" dxfId="200" priority="55">
      <formula>LEN(TRIM(D245))=0</formula>
    </cfRule>
  </conditionalFormatting>
  <conditionalFormatting sqref="D245">
    <cfRule type="containsBlanks" dxfId="199" priority="54">
      <formula>LEN(TRIM(D245))=0</formula>
    </cfRule>
  </conditionalFormatting>
  <conditionalFormatting sqref="D246">
    <cfRule type="containsBlanks" dxfId="198" priority="53">
      <formula>LEN(TRIM(D246))=0</formula>
    </cfRule>
  </conditionalFormatting>
  <conditionalFormatting sqref="D246">
    <cfRule type="containsBlanks" dxfId="197" priority="52">
      <formula>LEN(TRIM(D246))=0</formula>
    </cfRule>
  </conditionalFormatting>
  <conditionalFormatting sqref="D247">
    <cfRule type="containsBlanks" dxfId="196" priority="49">
      <formula>LEN(TRIM(D247))=0</formula>
    </cfRule>
  </conditionalFormatting>
  <conditionalFormatting sqref="D253">
    <cfRule type="containsBlanks" dxfId="195" priority="48">
      <formula>LEN(TRIM(D253))=0</formula>
    </cfRule>
  </conditionalFormatting>
  <conditionalFormatting sqref="D256">
    <cfRule type="containsBlanks" dxfId="194" priority="47">
      <formula>LEN(TRIM(D256))=0</formula>
    </cfRule>
  </conditionalFormatting>
  <conditionalFormatting sqref="D257">
    <cfRule type="containsBlanks" dxfId="193" priority="46">
      <formula>LEN(TRIM(D257))=0</formula>
    </cfRule>
  </conditionalFormatting>
  <conditionalFormatting sqref="D260">
    <cfRule type="containsBlanks" dxfId="192" priority="45">
      <formula>LEN(TRIM(D260))=0</formula>
    </cfRule>
  </conditionalFormatting>
  <conditionalFormatting sqref="D195">
    <cfRule type="containsBlanks" dxfId="191" priority="40">
      <formula>LEN(TRIM(D195))=0</formula>
    </cfRule>
  </conditionalFormatting>
  <conditionalFormatting sqref="D199">
    <cfRule type="containsBlanks" dxfId="190" priority="39">
      <formula>LEN(TRIM(D199))=0</formula>
    </cfRule>
  </conditionalFormatting>
  <conditionalFormatting sqref="D207">
    <cfRule type="containsBlanks" dxfId="189" priority="38">
      <formula>LEN(TRIM(D207))=0</formula>
    </cfRule>
  </conditionalFormatting>
  <conditionalFormatting sqref="D206">
    <cfRule type="containsBlanks" dxfId="188" priority="37">
      <formula>LEN(TRIM(D206))=0</formula>
    </cfRule>
  </conditionalFormatting>
  <conditionalFormatting sqref="D216">
    <cfRule type="containsBlanks" dxfId="187" priority="36">
      <formula>LEN(TRIM(D216))=0</formula>
    </cfRule>
  </conditionalFormatting>
  <conditionalFormatting sqref="D261">
    <cfRule type="containsBlanks" dxfId="186" priority="35">
      <formula>LEN(TRIM(D261))=0</formula>
    </cfRule>
  </conditionalFormatting>
  <conditionalFormatting sqref="D270">
    <cfRule type="containsBlanks" dxfId="185" priority="33">
      <formula>LEN(TRIM(D270))=0</formula>
    </cfRule>
  </conditionalFormatting>
  <conditionalFormatting sqref="D172">
    <cfRule type="containsBlanks" dxfId="184" priority="31">
      <formula>LEN(TRIM(D172))=0</formula>
    </cfRule>
  </conditionalFormatting>
  <conditionalFormatting sqref="D172">
    <cfRule type="containsBlanks" dxfId="183" priority="30">
      <formula>LEN(TRIM(D172))=0</formula>
    </cfRule>
  </conditionalFormatting>
  <conditionalFormatting sqref="D263">
    <cfRule type="containsBlanks" dxfId="182" priority="27">
      <formula>LEN(TRIM(D263))=0</formula>
    </cfRule>
  </conditionalFormatting>
  <conditionalFormatting sqref="D258">
    <cfRule type="containsBlanks" dxfId="181" priority="29">
      <formula>LEN(TRIM(D258))=0</formula>
    </cfRule>
  </conditionalFormatting>
  <conditionalFormatting sqref="D259">
    <cfRule type="containsBlanks" dxfId="180" priority="28">
      <formula>LEN(TRIM(D259))=0</formula>
    </cfRule>
  </conditionalFormatting>
  <conditionalFormatting sqref="D265:D267">
    <cfRule type="containsBlanks" dxfId="179" priority="26">
      <formula>LEN(TRIM(D265))=0</formula>
    </cfRule>
  </conditionalFormatting>
  <conditionalFormatting sqref="D269">
    <cfRule type="containsBlanks" dxfId="178" priority="25">
      <formula>LEN(TRIM(D269))=0</formula>
    </cfRule>
  </conditionalFormatting>
  <conditionalFormatting sqref="E256:E261">
    <cfRule type="notContainsBlanks" dxfId="177" priority="24">
      <formula>LEN(TRIM(E256))&gt;0</formula>
    </cfRule>
  </conditionalFormatting>
  <conditionalFormatting sqref="E265:E267">
    <cfRule type="notContainsBlanks" dxfId="176" priority="10">
      <formula>LEN(TRIM(E265))&gt;0</formula>
    </cfRule>
  </conditionalFormatting>
  <conditionalFormatting sqref="E269">
    <cfRule type="notContainsBlanks" dxfId="175" priority="9">
      <formula>LEN(TRIM(E269))&gt;0</formula>
    </cfRule>
  </conditionalFormatting>
  <conditionalFormatting sqref="E270">
    <cfRule type="notContainsBlanks" dxfId="174" priority="8">
      <formula>LEN(TRIM(E270))&gt;0</formula>
    </cfRule>
  </conditionalFormatting>
  <conditionalFormatting sqref="E263">
    <cfRule type="notContainsBlanks" dxfId="173" priority="7">
      <formula>LEN(TRIM(E263))&gt;0</formula>
    </cfRule>
  </conditionalFormatting>
  <conditionalFormatting sqref="D38">
    <cfRule type="containsBlanks" dxfId="172" priority="6">
      <formula>LEN(TRIM(D38))=0</formula>
    </cfRule>
  </conditionalFormatting>
  <conditionalFormatting sqref="D81">
    <cfRule type="containsBlanks" dxfId="171" priority="5">
      <formula>LEN(TRIM(D81))=0</formula>
    </cfRule>
  </conditionalFormatting>
  <conditionalFormatting sqref="D89">
    <cfRule type="containsBlanks" dxfId="170" priority="4">
      <formula>LEN(TRIM(D89))=0</formula>
    </cfRule>
  </conditionalFormatting>
  <conditionalFormatting sqref="D93">
    <cfRule type="containsBlanks" dxfId="169" priority="3">
      <formula>LEN(TRIM(D93))=0</formula>
    </cfRule>
  </conditionalFormatting>
  <conditionalFormatting sqref="D92">
    <cfRule type="containsBlanks" dxfId="168" priority="1">
      <formula>LEN(TRIM(D92))=0</formula>
    </cfRule>
  </conditionalFormatting>
  <pageMargins left="0.7" right="0.7" top="0.75" bottom="0.75" header="0.3" footer="0.3"/>
  <pageSetup paperSize="9" scale="18" orientation="portrait" horizontalDpi="4294967293"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696FD5CD-A717-44D2-81D9-F507BE15A758}">
          <x14:formula1>
            <xm:f>Instructions!$B$39:$B$61</xm:f>
          </x14:formula1>
          <xm:sqref>D5:D9 D11:D16 D18:D23 D26:D30 D42:D48 D51 D53:D54 D56:D57 D60:D62 D64:D69 D71:D73 D76:D82 D84:D89 D99:D102 D108:D111 D104:D106 D113:D115 D117:D120 D122:D124 D126:D129 D131:D133 D135:D138 D140:D142 D144:D147 D149:D151 D153:D156 D158:D160 D162:D166 D168:D169 D174 D176 D178 D269:D270 D217:D220 D222:D226 D228:D236 D253 D210:D214 D181:D193 D195:D201 D263 D265:D267 D256:D261 D203:D208 D32:D40 D91:D97 D238:D247</xm:sqref>
        </x14:dataValidation>
        <x14:dataValidation type="list" allowBlank="1" showInputMessage="1" showErrorMessage="1" xr:uid="{722E3F2E-905A-4A4E-8CAE-FB63A4FC48C3}">
          <x14:formula1>
            <xm:f>Instructions!$B$39:$B$63</xm:f>
          </x14:formula1>
          <xm:sqref>D215:D216</xm:sqref>
        </x14:dataValidation>
        <x14:dataValidation type="list" allowBlank="1" showInputMessage="1" showErrorMessage="1" xr:uid="{726E9AD0-A251-47AD-AEB9-F1BCA0D02A17}">
          <x14:formula1>
            <xm:f>Instructions!$B$39:$B$66</xm:f>
          </x14:formula1>
          <xm:sqref>D194 D172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2"/>
  </sheetPr>
  <dimension ref="A1:H59"/>
  <sheetViews>
    <sheetView showGridLines="0" view="pageBreakPreview" topLeftCell="A20" zoomScale="55" zoomScaleNormal="61" zoomScaleSheetLayoutView="55" workbookViewId="0">
      <selection activeCell="A7" sqref="A7:D7"/>
    </sheetView>
  </sheetViews>
  <sheetFormatPr baseColWidth="10" defaultColWidth="11.44140625" defaultRowHeight="14.4"/>
  <cols>
    <col min="1" max="1" width="35.6640625" style="54" customWidth="1"/>
    <col min="2" max="2" width="42.33203125" style="54" customWidth="1"/>
    <col min="3" max="3" width="66.5546875" style="54" customWidth="1"/>
    <col min="4" max="4" width="66.5546875" style="64" customWidth="1"/>
    <col min="5" max="16384" width="11.44140625" style="54"/>
  </cols>
  <sheetData>
    <row r="1" spans="1:8" ht="126.75" customHeight="1">
      <c r="A1" s="51"/>
      <c r="B1" s="51"/>
      <c r="C1" s="51"/>
      <c r="D1" s="53"/>
      <c r="E1" s="53"/>
      <c r="F1" s="53"/>
      <c r="G1" s="53"/>
      <c r="H1" s="53"/>
    </row>
    <row r="2" spans="1:8" ht="44.1" customHeight="1">
      <c r="A2" s="411" t="s">
        <v>278</v>
      </c>
      <c r="B2" s="411"/>
      <c r="C2" s="411"/>
      <c r="D2" s="385" t="str">
        <f>Instructions!C2</f>
        <v>XXXXXX</v>
      </c>
      <c r="E2" s="52"/>
      <c r="F2" s="52"/>
      <c r="G2" s="52"/>
      <c r="H2" s="52"/>
    </row>
    <row r="4" spans="1:8" s="58" customFormat="1" ht="29.1" customHeight="1">
      <c r="A4" s="55" t="s">
        <v>279</v>
      </c>
      <c r="B4" s="56"/>
      <c r="C4" s="56"/>
      <c r="D4" s="57"/>
      <c r="E4" s="56"/>
      <c r="F4" s="56"/>
      <c r="G4" s="56"/>
      <c r="H4" s="56"/>
    </row>
    <row r="5" spans="1:8" s="58" customFormat="1" ht="29.1" customHeight="1">
      <c r="A5" s="412" t="s">
        <v>280</v>
      </c>
      <c r="B5" s="412"/>
      <c r="C5" s="412"/>
      <c r="D5" s="412"/>
      <c r="E5" s="56"/>
      <c r="F5" s="56"/>
      <c r="G5" s="56"/>
      <c r="H5" s="56"/>
    </row>
    <row r="6" spans="1:8" ht="29.1" customHeight="1">
      <c r="A6" s="59"/>
      <c r="B6" s="60"/>
      <c r="C6" s="60"/>
      <c r="D6" s="53"/>
      <c r="E6" s="52"/>
      <c r="F6" s="52"/>
      <c r="G6" s="52"/>
      <c r="H6" s="52"/>
    </row>
    <row r="7" spans="1:8" ht="58.95" customHeight="1">
      <c r="A7" s="384" t="s">
        <v>281</v>
      </c>
      <c r="B7" s="384" t="s">
        <v>282</v>
      </c>
      <c r="C7" s="36" t="s">
        <v>283</v>
      </c>
      <c r="D7" s="39" t="s">
        <v>284</v>
      </c>
      <c r="E7" s="52"/>
      <c r="F7" s="52"/>
      <c r="G7" s="52"/>
      <c r="H7" s="52"/>
    </row>
    <row r="8" spans="1:8" ht="15.75" customHeight="1">
      <c r="A8" s="172"/>
      <c r="B8" s="65"/>
      <c r="C8" s="3"/>
      <c r="D8" s="389"/>
      <c r="E8" s="52"/>
      <c r="F8" s="52"/>
      <c r="G8" s="52"/>
      <c r="H8" s="52"/>
    </row>
    <row r="9" spans="1:8" ht="15.75" customHeight="1">
      <c r="A9" s="173"/>
      <c r="B9" s="65"/>
      <c r="C9" s="3"/>
      <c r="D9" s="389"/>
      <c r="E9" s="52"/>
      <c r="F9" s="52"/>
      <c r="G9" s="52"/>
      <c r="H9" s="52"/>
    </row>
    <row r="10" spans="1:8" ht="15.75" customHeight="1">
      <c r="A10" s="416" t="str">
        <f>'Bâtiments sportifs'!A34</f>
        <v>Bâtiment H</v>
      </c>
      <c r="B10" s="65"/>
      <c r="C10" s="3"/>
      <c r="D10" s="389"/>
      <c r="E10" s="52"/>
      <c r="F10" s="52"/>
      <c r="G10" s="52"/>
      <c r="H10" s="52"/>
    </row>
    <row r="11" spans="1:8" ht="15.75" customHeight="1">
      <c r="A11" s="416"/>
      <c r="B11" s="65"/>
      <c r="C11" s="3"/>
      <c r="D11" s="389"/>
      <c r="E11" s="52"/>
      <c r="F11" s="52"/>
      <c r="G11" s="52"/>
      <c r="H11" s="52"/>
    </row>
    <row r="12" spans="1:8" ht="15.75" customHeight="1">
      <c r="A12" s="173"/>
      <c r="B12" s="65"/>
      <c r="C12" s="3"/>
      <c r="D12" s="389"/>
      <c r="E12" s="52"/>
      <c r="F12" s="52"/>
      <c r="G12" s="52"/>
      <c r="H12" s="52"/>
    </row>
    <row r="13" spans="1:8" ht="15.75" customHeight="1">
      <c r="A13" s="173"/>
      <c r="B13" s="65"/>
      <c r="C13" s="3"/>
      <c r="D13" s="389"/>
      <c r="E13" s="52"/>
      <c r="F13" s="52"/>
      <c r="G13" s="52"/>
      <c r="H13" s="52"/>
    </row>
    <row r="14" spans="1:8" ht="15.75" customHeight="1">
      <c r="A14" s="177"/>
      <c r="B14" s="174"/>
      <c r="C14" s="175">
        <f>SUBTOTAL(9,C8:C13)</f>
        <v>0</v>
      </c>
      <c r="D14" s="176">
        <f>SUBTOTAL(9,D8:D13)</f>
        <v>0</v>
      </c>
      <c r="E14" s="52"/>
      <c r="F14" s="52"/>
      <c r="G14" s="52"/>
      <c r="H14" s="52"/>
    </row>
    <row r="15" spans="1:8" ht="15.75" customHeight="1">
      <c r="A15" s="178"/>
      <c r="B15" s="65"/>
      <c r="C15" s="3"/>
      <c r="D15" s="389"/>
      <c r="E15" s="52"/>
      <c r="F15" s="52"/>
      <c r="G15" s="52"/>
      <c r="H15" s="52"/>
    </row>
    <row r="16" spans="1:8" ht="15.75" customHeight="1">
      <c r="A16" s="178"/>
      <c r="B16" s="65"/>
      <c r="C16" s="3"/>
      <c r="D16" s="389"/>
      <c r="E16" s="52"/>
      <c r="F16" s="52"/>
      <c r="G16" s="52"/>
      <c r="H16" s="52"/>
    </row>
    <row r="17" spans="1:4" ht="15.75" customHeight="1">
      <c r="A17" s="178"/>
      <c r="B17" s="65"/>
      <c r="C17" s="3"/>
      <c r="D17" s="389"/>
    </row>
    <row r="18" spans="1:4" ht="15.75" customHeight="1">
      <c r="A18" s="417" t="str">
        <f>'Bâtiments sportifs'!A35</f>
        <v>Bâtiment I</v>
      </c>
      <c r="B18" s="65"/>
      <c r="C18" s="3"/>
      <c r="D18" s="389"/>
    </row>
    <row r="19" spans="1:4" ht="15.75" customHeight="1">
      <c r="A19" s="417"/>
      <c r="B19" s="65"/>
      <c r="C19" s="3"/>
      <c r="D19" s="389"/>
    </row>
    <row r="20" spans="1:4" ht="15.75" customHeight="1">
      <c r="A20" s="178"/>
      <c r="B20" s="65"/>
      <c r="C20" s="3"/>
      <c r="D20" s="389"/>
    </row>
    <row r="21" spans="1:4" ht="15.75" customHeight="1">
      <c r="A21" s="179"/>
      <c r="B21" s="180"/>
      <c r="C21" s="181">
        <f>SUBTOTAL(9,C15:C20)</f>
        <v>0</v>
      </c>
      <c r="D21" s="182">
        <f>SUBTOTAL(9,D15:D20)</f>
        <v>0</v>
      </c>
    </row>
    <row r="22" spans="1:4" ht="15.75" customHeight="1">
      <c r="A22" s="230"/>
      <c r="B22" s="65"/>
      <c r="C22" s="3"/>
      <c r="D22" s="389"/>
    </row>
    <row r="23" spans="1:4" ht="15.75" customHeight="1">
      <c r="A23" s="231"/>
      <c r="B23" s="65"/>
      <c r="C23" s="3"/>
      <c r="D23" s="389"/>
    </row>
    <row r="24" spans="1:4" ht="15.75" customHeight="1">
      <c r="A24" s="231"/>
      <c r="B24" s="65"/>
      <c r="C24" s="3"/>
      <c r="D24" s="389"/>
    </row>
    <row r="25" spans="1:4" ht="15.75" customHeight="1">
      <c r="A25" s="418" t="s">
        <v>285</v>
      </c>
      <c r="B25" s="65"/>
      <c r="C25" s="3"/>
      <c r="D25" s="389"/>
    </row>
    <row r="26" spans="1:4" ht="15.75" customHeight="1">
      <c r="A26" s="418"/>
      <c r="B26" s="65"/>
      <c r="C26" s="3"/>
      <c r="D26" s="389"/>
    </row>
    <row r="27" spans="1:4" ht="15.75" customHeight="1">
      <c r="A27" s="418"/>
      <c r="B27" s="65"/>
      <c r="C27" s="3"/>
      <c r="D27" s="389"/>
    </row>
    <row r="28" spans="1:4" ht="15.75" customHeight="1">
      <c r="A28" s="231"/>
      <c r="B28" s="227"/>
      <c r="C28" s="228">
        <f>SUBTOTAL(9,C22:C27)</f>
        <v>0</v>
      </c>
      <c r="D28" s="229">
        <f>SUBTOTAL(9,D22:D27)</f>
        <v>0</v>
      </c>
    </row>
    <row r="29" spans="1:4" s="52" customFormat="1" ht="15.75" customHeight="1">
      <c r="A29" s="313"/>
      <c r="B29" s="65"/>
      <c r="C29" s="3"/>
      <c r="D29" s="389"/>
    </row>
    <row r="30" spans="1:4" s="52" customFormat="1" ht="15.75" customHeight="1">
      <c r="A30" s="314"/>
      <c r="B30" s="65"/>
      <c r="C30" s="3"/>
      <c r="D30" s="389"/>
    </row>
    <row r="31" spans="1:4" s="52" customFormat="1" ht="15.75" customHeight="1">
      <c r="A31" s="314"/>
      <c r="B31" s="65"/>
      <c r="C31" s="3"/>
      <c r="D31" s="389"/>
    </row>
    <row r="32" spans="1:4" s="52" customFormat="1" ht="15.75" customHeight="1">
      <c r="A32" s="413" t="s">
        <v>233</v>
      </c>
      <c r="B32" s="65"/>
      <c r="C32" s="3"/>
      <c r="D32" s="389"/>
    </row>
    <row r="33" spans="1:4" s="52" customFormat="1" ht="15.75" customHeight="1">
      <c r="A33" s="413"/>
      <c r="B33" s="65"/>
      <c r="C33" s="3"/>
      <c r="D33" s="389"/>
    </row>
    <row r="34" spans="1:4" s="52" customFormat="1" ht="15.75" customHeight="1">
      <c r="A34" s="314"/>
      <c r="B34" s="65"/>
      <c r="C34" s="3"/>
      <c r="D34" s="389"/>
    </row>
    <row r="35" spans="1:4" s="52" customFormat="1" ht="15.75" customHeight="1">
      <c r="A35" s="315"/>
      <c r="B35" s="316"/>
      <c r="C35" s="317">
        <f>SUBTOTAL(9,C29:C34)</f>
        <v>0</v>
      </c>
      <c r="D35" s="318">
        <f>SUBTOTAL(9,D29:D34)</f>
        <v>0</v>
      </c>
    </row>
    <row r="36" spans="1:4" s="52" customFormat="1" ht="15.75" customHeight="1">
      <c r="A36" s="319"/>
      <c r="B36" s="65"/>
      <c r="C36" s="3"/>
      <c r="D36" s="389"/>
    </row>
    <row r="37" spans="1:4" s="52" customFormat="1" ht="15.75" customHeight="1">
      <c r="A37" s="320"/>
      <c r="B37" s="65"/>
      <c r="C37" s="3"/>
      <c r="D37" s="389"/>
    </row>
    <row r="38" spans="1:4" s="52" customFormat="1" ht="15.75" customHeight="1">
      <c r="A38" s="320"/>
      <c r="B38" s="65"/>
      <c r="C38" s="3"/>
      <c r="D38" s="389"/>
    </row>
    <row r="39" spans="1:4" s="52" customFormat="1" ht="15.75" customHeight="1">
      <c r="A39" s="414" t="s">
        <v>234</v>
      </c>
      <c r="B39" s="65"/>
      <c r="C39" s="3"/>
      <c r="D39" s="389"/>
    </row>
    <row r="40" spans="1:4" s="52" customFormat="1" ht="15.75" customHeight="1">
      <c r="A40" s="414"/>
      <c r="B40" s="65"/>
      <c r="C40" s="3"/>
      <c r="D40" s="389"/>
    </row>
    <row r="41" spans="1:4" s="52" customFormat="1" ht="15.75" customHeight="1">
      <c r="A41" s="320"/>
      <c r="B41" s="65"/>
      <c r="C41" s="3"/>
      <c r="D41" s="389"/>
    </row>
    <row r="42" spans="1:4" s="52" customFormat="1" ht="15.75" customHeight="1">
      <c r="A42" s="320"/>
      <c r="B42" s="321"/>
      <c r="C42" s="322">
        <f>SUBTOTAL(9,C36:C41)</f>
        <v>0</v>
      </c>
      <c r="D42" s="323">
        <f>SUBTOTAL(9,D36:D41)</f>
        <v>0</v>
      </c>
    </row>
    <row r="43" spans="1:4" s="52" customFormat="1" ht="15.75" customHeight="1">
      <c r="A43" s="324"/>
      <c r="B43" s="65"/>
      <c r="C43" s="3"/>
      <c r="D43" s="389"/>
    </row>
    <row r="44" spans="1:4" s="52" customFormat="1" ht="15.75" customHeight="1">
      <c r="A44" s="325"/>
      <c r="B44" s="65"/>
      <c r="C44" s="3"/>
      <c r="D44" s="389"/>
    </row>
    <row r="45" spans="1:4" s="52" customFormat="1" ht="15.75" customHeight="1">
      <c r="A45" s="325"/>
      <c r="B45" s="65"/>
      <c r="C45" s="3"/>
      <c r="D45" s="389"/>
    </row>
    <row r="46" spans="1:4" s="52" customFormat="1" ht="15.75" customHeight="1">
      <c r="A46" s="415" t="s">
        <v>265</v>
      </c>
      <c r="B46" s="65"/>
      <c r="C46" s="3"/>
      <c r="D46" s="389"/>
    </row>
    <row r="47" spans="1:4" s="52" customFormat="1" ht="15.75" customHeight="1">
      <c r="A47" s="415"/>
      <c r="B47" s="65"/>
      <c r="C47" s="3"/>
      <c r="D47" s="389"/>
    </row>
    <row r="48" spans="1:4" s="52" customFormat="1" ht="15.75" customHeight="1">
      <c r="A48" s="325"/>
      <c r="B48" s="65"/>
      <c r="C48" s="3"/>
      <c r="D48" s="389"/>
    </row>
    <row r="49" spans="1:4" s="52" customFormat="1" ht="15.75" customHeight="1">
      <c r="A49" s="326"/>
      <c r="B49" s="327"/>
      <c r="C49" s="328">
        <f>SUBTOTAL(9,C43:C48)</f>
        <v>0</v>
      </c>
      <c r="D49" s="329">
        <f>SUBTOTAL(9,D43:D48)</f>
        <v>0</v>
      </c>
    </row>
    <row r="50" spans="1:4" s="63" customFormat="1" ht="36.75" customHeight="1">
      <c r="A50" s="66" t="s">
        <v>286</v>
      </c>
      <c r="B50" s="61"/>
      <c r="C50" s="61">
        <f>SUBTOTAL(9,C8:C49)</f>
        <v>0</v>
      </c>
      <c r="D50" s="62">
        <f t="shared" ref="D50" si="0">SUBTOTAL(9,D8:D49)</f>
        <v>0</v>
      </c>
    </row>
    <row r="54" spans="1:4">
      <c r="A54" s="52" t="s">
        <v>287</v>
      </c>
      <c r="B54" s="52"/>
      <c r="C54" s="52"/>
      <c r="D54" s="53"/>
    </row>
    <row r="55" spans="1:4">
      <c r="A55" s="52" t="s">
        <v>288</v>
      </c>
      <c r="B55" s="52"/>
      <c r="C55" s="52"/>
      <c r="D55" s="53"/>
    </row>
    <row r="56" spans="1:4">
      <c r="A56" s="52" t="s">
        <v>289</v>
      </c>
      <c r="B56" s="52"/>
      <c r="C56" s="52"/>
      <c r="D56" s="53"/>
    </row>
    <row r="57" spans="1:4">
      <c r="A57" s="52" t="s">
        <v>290</v>
      </c>
      <c r="B57" s="52"/>
      <c r="C57" s="52"/>
      <c r="D57" s="53"/>
    </row>
    <row r="58" spans="1:4">
      <c r="A58" s="52" t="s">
        <v>291</v>
      </c>
      <c r="B58" s="52"/>
      <c r="C58" s="52"/>
      <c r="D58" s="53"/>
    </row>
    <row r="59" spans="1:4">
      <c r="A59" s="52" t="s">
        <v>292</v>
      </c>
      <c r="B59" s="52"/>
      <c r="C59" s="52"/>
      <c r="D59" s="53"/>
    </row>
  </sheetData>
  <sheetProtection insertRows="0" selectLockedCells="1" sort="0" autoFilter="0"/>
  <mergeCells count="8">
    <mergeCell ref="A2:C2"/>
    <mergeCell ref="A5:D5"/>
    <mergeCell ref="A32:A33"/>
    <mergeCell ref="A39:A40"/>
    <mergeCell ref="A46:A47"/>
    <mergeCell ref="A10:A11"/>
    <mergeCell ref="A18:A19"/>
    <mergeCell ref="A25:A27"/>
  </mergeCells>
  <dataValidations count="2">
    <dataValidation type="list" allowBlank="1" showInputMessage="1" showErrorMessage="1" sqref="B22:B27 B8:B13 B15:B20" xr:uid="{00000000-0002-0000-0300-000000000000}">
      <formula1>$A$54:$A$59</formula1>
    </dataValidation>
    <dataValidation type="list" allowBlank="1" showInputMessage="1" showErrorMessage="1" sqref="B29:B34 B43:B48 B36:B41" xr:uid="{C4E7E8AF-E64C-425C-9756-82749FA1036E}">
      <formula1>$A$47:$A$52</formula1>
    </dataValidation>
  </dataValidations>
  <pageMargins left="0.7" right="0.7" top="0.75" bottom="0.75" header="0.3" footer="0.3"/>
  <pageSetup paperSize="9" scale="23"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tabColor theme="2"/>
  </sheetPr>
  <dimension ref="A5:AG99"/>
  <sheetViews>
    <sheetView showGridLines="0" view="pageBreakPreview" zoomScale="60" zoomScaleNormal="100" workbookViewId="0">
      <selection activeCell="D6" sqref="D6"/>
    </sheetView>
  </sheetViews>
  <sheetFormatPr baseColWidth="10" defaultColWidth="11.44140625" defaultRowHeight="14.4"/>
  <cols>
    <col min="1" max="1" width="30.5546875" style="67" customWidth="1"/>
    <col min="2" max="2" width="30.44140625" style="67" customWidth="1"/>
    <col min="3" max="3" width="51.5546875" style="67" customWidth="1"/>
    <col min="4" max="4" width="75.44140625" style="67" customWidth="1"/>
    <col min="5" max="16384" width="11.44140625" style="67"/>
  </cols>
  <sheetData>
    <row r="5" spans="1:33" ht="33" customHeight="1"/>
    <row r="6" spans="1:33" ht="42" customHeight="1">
      <c r="A6" s="420" t="s">
        <v>293</v>
      </c>
      <c r="B6" s="420"/>
      <c r="C6" s="420"/>
      <c r="D6" s="85" t="str">
        <f>Instructions!C2</f>
        <v>XXXXXX</v>
      </c>
    </row>
    <row r="7" spans="1:33" ht="33" customHeight="1"/>
    <row r="8" spans="1:33" ht="15.6">
      <c r="A8" s="68" t="s">
        <v>294</v>
      </c>
      <c r="B8" s="68"/>
      <c r="C8" s="68"/>
      <c r="D8" s="68"/>
    </row>
    <row r="9" spans="1:33" ht="15.6">
      <c r="A9" s="68" t="s">
        <v>295</v>
      </c>
      <c r="B9" s="68"/>
      <c r="C9" s="68"/>
      <c r="D9" s="68"/>
    </row>
    <row r="10" spans="1:33" ht="15.6">
      <c r="A10" s="68"/>
      <c r="B10" s="68"/>
      <c r="C10" s="68"/>
      <c r="D10" s="68"/>
    </row>
    <row r="11" spans="1:33" s="72" customFormat="1" ht="14.1" customHeight="1">
      <c r="A11" s="69" t="s">
        <v>296</v>
      </c>
      <c r="B11" s="69"/>
      <c r="C11" s="69"/>
      <c r="D11" s="69"/>
      <c r="E11" s="70"/>
      <c r="F11" s="70"/>
      <c r="G11" s="71"/>
      <c r="H11" s="71"/>
      <c r="I11" s="71"/>
      <c r="J11" s="71"/>
      <c r="K11" s="71"/>
      <c r="AE11" s="73"/>
      <c r="AF11" s="73"/>
      <c r="AG11" s="73"/>
    </row>
    <row r="12" spans="1:33" s="76" customFormat="1" ht="14.1" customHeight="1">
      <c r="A12" s="74"/>
      <c r="B12" s="74"/>
      <c r="C12" s="74"/>
      <c r="D12" s="74"/>
      <c r="E12" s="74"/>
      <c r="F12" s="74"/>
      <c r="G12" s="75"/>
      <c r="H12" s="75"/>
      <c r="I12" s="75"/>
      <c r="J12" s="75"/>
      <c r="K12" s="75"/>
      <c r="AE12" s="77"/>
      <c r="AF12" s="77"/>
      <c r="AG12" s="77"/>
    </row>
    <row r="13" spans="1:33" s="79" customFormat="1" ht="18" customHeight="1">
      <c r="A13" s="419" t="s">
        <v>297</v>
      </c>
      <c r="B13" s="419"/>
      <c r="C13" s="419"/>
      <c r="D13" s="419"/>
      <c r="E13" s="78"/>
      <c r="X13" s="77"/>
      <c r="Y13" s="77"/>
      <c r="Z13" s="77"/>
    </row>
    <row r="14" spans="1:33" s="79" customFormat="1" ht="18" customHeight="1">
      <c r="A14" s="78"/>
      <c r="B14" s="78"/>
      <c r="C14" s="78"/>
      <c r="D14" s="78"/>
      <c r="X14" s="77"/>
      <c r="Y14" s="77"/>
      <c r="Z14" s="77"/>
    </row>
    <row r="15" spans="1:33" ht="66.900000000000006" customHeight="1">
      <c r="A15" s="80" t="s">
        <v>298</v>
      </c>
      <c r="B15" s="81" t="s">
        <v>299</v>
      </c>
      <c r="C15" s="82" t="s">
        <v>300</v>
      </c>
      <c r="D15" s="82" t="s">
        <v>301</v>
      </c>
    </row>
    <row r="16" spans="1:33" ht="15.6">
      <c r="A16" s="83"/>
      <c r="B16" s="83"/>
      <c r="C16" s="83"/>
      <c r="D16" s="83"/>
    </row>
    <row r="17" spans="1:4" ht="15.6">
      <c r="A17" s="83"/>
      <c r="B17" s="83"/>
      <c r="C17" s="83"/>
      <c r="D17" s="83"/>
    </row>
    <row r="18" spans="1:4" ht="15.6">
      <c r="A18" s="83"/>
      <c r="B18" s="83"/>
      <c r="C18" s="83"/>
      <c r="D18" s="83"/>
    </row>
    <row r="19" spans="1:4" ht="15.6">
      <c r="A19" s="83"/>
      <c r="B19" s="83"/>
      <c r="C19" s="83"/>
      <c r="D19" s="83"/>
    </row>
    <row r="20" spans="1:4" ht="15.6">
      <c r="A20" s="83"/>
      <c r="B20" s="83"/>
      <c r="C20" s="83"/>
      <c r="D20" s="83"/>
    </row>
    <row r="21" spans="1:4" ht="15.6">
      <c r="A21" s="83"/>
      <c r="B21" s="83"/>
      <c r="C21" s="83"/>
      <c r="D21" s="83"/>
    </row>
    <row r="22" spans="1:4" ht="15.6">
      <c r="A22" s="83"/>
      <c r="B22" s="83"/>
      <c r="C22" s="83"/>
      <c r="D22" s="83"/>
    </row>
    <row r="23" spans="1:4" ht="15.6">
      <c r="A23" s="83"/>
      <c r="B23" s="83"/>
      <c r="C23" s="83"/>
      <c r="D23" s="83"/>
    </row>
    <row r="24" spans="1:4" ht="15.6">
      <c r="A24" s="83"/>
      <c r="B24" s="83"/>
      <c r="C24" s="83"/>
      <c r="D24" s="83"/>
    </row>
    <row r="25" spans="1:4" ht="15.6">
      <c r="A25" s="83"/>
      <c r="B25" s="83"/>
      <c r="C25" s="83"/>
      <c r="D25" s="83"/>
    </row>
    <row r="26" spans="1:4" ht="15.6">
      <c r="A26" s="83"/>
      <c r="B26" s="83"/>
      <c r="C26" s="83"/>
      <c r="D26" s="83"/>
    </row>
    <row r="27" spans="1:4" ht="15.6">
      <c r="A27" s="83"/>
      <c r="B27" s="83"/>
      <c r="C27" s="83"/>
      <c r="D27" s="83"/>
    </row>
    <row r="28" spans="1:4" ht="15.6">
      <c r="A28" s="83"/>
      <c r="B28" s="83"/>
      <c r="C28" s="83"/>
      <c r="D28" s="83"/>
    </row>
    <row r="29" spans="1:4" ht="15.6">
      <c r="A29" s="83"/>
      <c r="B29" s="83"/>
      <c r="C29" s="83"/>
      <c r="D29" s="83"/>
    </row>
    <row r="30" spans="1:4" ht="15.6">
      <c r="A30" s="83"/>
      <c r="B30" s="83"/>
      <c r="C30" s="83"/>
      <c r="D30" s="83"/>
    </row>
    <row r="31" spans="1:4" ht="15.6">
      <c r="A31" s="83"/>
      <c r="B31" s="83"/>
      <c r="C31" s="83"/>
      <c r="D31" s="83"/>
    </row>
    <row r="32" spans="1:4" ht="15.6">
      <c r="A32" s="83"/>
      <c r="B32" s="83"/>
      <c r="C32" s="83"/>
      <c r="D32" s="83"/>
    </row>
    <row r="33" spans="1:4" ht="15.6">
      <c r="A33" s="83"/>
      <c r="B33" s="83"/>
      <c r="C33" s="83"/>
      <c r="D33" s="83"/>
    </row>
    <row r="34" spans="1:4" ht="15.6">
      <c r="A34" s="83"/>
      <c r="B34" s="83"/>
      <c r="C34" s="83"/>
      <c r="D34" s="83"/>
    </row>
    <row r="35" spans="1:4" ht="15.6">
      <c r="A35" s="83"/>
      <c r="B35" s="83"/>
      <c r="C35" s="83"/>
      <c r="D35" s="83"/>
    </row>
    <row r="36" spans="1:4" ht="15.6">
      <c r="A36" s="83"/>
      <c r="B36" s="83"/>
      <c r="C36" s="83"/>
      <c r="D36" s="83"/>
    </row>
    <row r="37" spans="1:4" ht="15.6">
      <c r="A37" s="83"/>
      <c r="B37" s="83"/>
      <c r="C37" s="83"/>
      <c r="D37" s="83"/>
    </row>
    <row r="38" spans="1:4" ht="15.6">
      <c r="A38" s="83"/>
      <c r="B38" s="83"/>
      <c r="C38" s="83"/>
      <c r="D38" s="83"/>
    </row>
    <row r="39" spans="1:4" ht="15.6">
      <c r="A39" s="83"/>
      <c r="B39" s="83"/>
      <c r="C39" s="83"/>
      <c r="D39" s="83"/>
    </row>
    <row r="40" spans="1:4" ht="15.6">
      <c r="A40" s="83"/>
      <c r="B40" s="83"/>
      <c r="C40" s="83"/>
      <c r="D40" s="83"/>
    </row>
    <row r="41" spans="1:4" ht="15.6">
      <c r="A41" s="83"/>
      <c r="B41" s="83"/>
      <c r="C41" s="83"/>
      <c r="D41" s="83"/>
    </row>
    <row r="42" spans="1:4" ht="15.6">
      <c r="A42" s="83"/>
      <c r="B42" s="83"/>
      <c r="C42" s="83"/>
      <c r="D42" s="83"/>
    </row>
    <row r="43" spans="1:4" ht="15.6">
      <c r="A43" s="83"/>
      <c r="B43" s="83"/>
      <c r="C43" s="83"/>
      <c r="D43" s="83"/>
    </row>
    <row r="44" spans="1:4" ht="15.6">
      <c r="A44" s="83"/>
      <c r="B44" s="83"/>
      <c r="C44" s="83"/>
      <c r="D44" s="83"/>
    </row>
    <row r="45" spans="1:4" ht="15.6">
      <c r="A45" s="83"/>
      <c r="B45" s="83"/>
      <c r="C45" s="83"/>
      <c r="D45" s="83"/>
    </row>
    <row r="46" spans="1:4" ht="15.6">
      <c r="A46" s="83"/>
      <c r="B46" s="83"/>
      <c r="C46" s="83"/>
      <c r="D46" s="83"/>
    </row>
    <row r="47" spans="1:4" ht="15.6">
      <c r="A47" s="83"/>
      <c r="B47" s="83"/>
      <c r="C47" s="83"/>
      <c r="D47" s="83"/>
    </row>
    <row r="48" spans="1:4" ht="15.6">
      <c r="A48" s="83"/>
      <c r="B48" s="83"/>
      <c r="C48" s="83"/>
      <c r="D48" s="83"/>
    </row>
    <row r="49" spans="1:4" ht="15.6">
      <c r="A49" s="83"/>
      <c r="B49" s="83"/>
      <c r="C49" s="83"/>
      <c r="D49" s="83"/>
    </row>
    <row r="50" spans="1:4" ht="15.6">
      <c r="A50" s="83"/>
      <c r="B50" s="83"/>
      <c r="C50" s="83"/>
      <c r="D50" s="83"/>
    </row>
    <row r="51" spans="1:4" ht="15.6">
      <c r="A51" s="83"/>
      <c r="B51" s="83"/>
      <c r="C51" s="83"/>
      <c r="D51" s="83"/>
    </row>
    <row r="52" spans="1:4" ht="15.6">
      <c r="A52" s="83"/>
      <c r="B52" s="83"/>
      <c r="C52" s="83"/>
      <c r="D52" s="83"/>
    </row>
    <row r="53" spans="1:4" ht="15.6">
      <c r="A53" s="83"/>
      <c r="B53" s="83"/>
      <c r="C53" s="83"/>
      <c r="D53" s="83"/>
    </row>
    <row r="54" spans="1:4" ht="15.6">
      <c r="A54" s="83"/>
      <c r="B54" s="83"/>
      <c r="C54" s="83"/>
      <c r="D54" s="83"/>
    </row>
    <row r="55" spans="1:4" ht="15.6">
      <c r="A55" s="83"/>
      <c r="B55" s="83"/>
      <c r="C55" s="83"/>
      <c r="D55" s="83"/>
    </row>
    <row r="56" spans="1:4" ht="15.6">
      <c r="A56" s="83"/>
      <c r="B56" s="83"/>
      <c r="C56" s="83"/>
      <c r="D56" s="83"/>
    </row>
    <row r="57" spans="1:4" ht="15.6">
      <c r="A57" s="83"/>
      <c r="B57" s="83"/>
      <c r="C57" s="83"/>
      <c r="D57" s="83"/>
    </row>
    <row r="58" spans="1:4" ht="15.6">
      <c r="A58" s="83"/>
      <c r="B58" s="83"/>
      <c r="C58" s="83"/>
      <c r="D58" s="83"/>
    </row>
    <row r="59" spans="1:4" ht="15.6">
      <c r="A59" s="83"/>
      <c r="B59" s="83"/>
      <c r="C59" s="83"/>
      <c r="D59" s="83"/>
    </row>
    <row r="60" spans="1:4" ht="15.6">
      <c r="A60" s="83"/>
      <c r="B60" s="83"/>
      <c r="C60" s="83"/>
      <c r="D60" s="83"/>
    </row>
    <row r="61" spans="1:4" ht="15.6">
      <c r="A61" s="83"/>
      <c r="B61" s="83"/>
      <c r="C61" s="83"/>
      <c r="D61" s="83"/>
    </row>
    <row r="62" spans="1:4" ht="15.6">
      <c r="A62" s="83"/>
      <c r="B62" s="83"/>
      <c r="C62" s="83"/>
      <c r="D62" s="83"/>
    </row>
    <row r="63" spans="1:4" ht="15.6">
      <c r="A63" s="83"/>
      <c r="B63" s="83"/>
      <c r="C63" s="83"/>
      <c r="D63" s="83"/>
    </row>
    <row r="64" spans="1:4" ht="15.6">
      <c r="A64" s="83"/>
      <c r="B64" s="83"/>
      <c r="C64" s="83"/>
      <c r="D64" s="83"/>
    </row>
    <row r="65" spans="1:4" ht="15.6">
      <c r="A65" s="83"/>
      <c r="B65" s="83"/>
      <c r="C65" s="83"/>
      <c r="D65" s="83"/>
    </row>
    <row r="66" spans="1:4" ht="15.6">
      <c r="A66" s="83"/>
      <c r="B66" s="83"/>
      <c r="C66" s="83"/>
      <c r="D66" s="83"/>
    </row>
    <row r="67" spans="1:4" ht="15.6">
      <c r="A67" s="83"/>
      <c r="B67" s="83"/>
      <c r="C67" s="83"/>
      <c r="D67" s="83"/>
    </row>
    <row r="68" spans="1:4" ht="15.6">
      <c r="A68" s="83"/>
      <c r="B68" s="83"/>
      <c r="C68" s="83"/>
      <c r="D68" s="83"/>
    </row>
    <row r="69" spans="1:4" ht="15.6">
      <c r="A69" s="83"/>
      <c r="B69" s="83"/>
      <c r="C69" s="83"/>
      <c r="D69" s="83"/>
    </row>
    <row r="70" spans="1:4" ht="15.6">
      <c r="A70" s="83"/>
      <c r="B70" s="83"/>
      <c r="C70" s="83"/>
      <c r="D70" s="83"/>
    </row>
    <row r="71" spans="1:4" ht="15.6">
      <c r="A71" s="83"/>
      <c r="B71" s="83"/>
      <c r="C71" s="83"/>
      <c r="D71" s="83"/>
    </row>
    <row r="72" spans="1:4" ht="15.6">
      <c r="A72" s="83"/>
      <c r="B72" s="83"/>
      <c r="C72" s="83"/>
      <c r="D72" s="83"/>
    </row>
    <row r="73" spans="1:4" ht="15.6">
      <c r="A73" s="83"/>
      <c r="B73" s="83"/>
      <c r="C73" s="83"/>
      <c r="D73" s="83"/>
    </row>
    <row r="74" spans="1:4" ht="15.6">
      <c r="A74" s="83"/>
      <c r="B74" s="83"/>
      <c r="C74" s="83"/>
      <c r="D74" s="83"/>
    </row>
    <row r="75" spans="1:4" ht="15.6">
      <c r="A75" s="83"/>
      <c r="B75" s="83"/>
      <c r="C75" s="83"/>
      <c r="D75" s="83"/>
    </row>
    <row r="76" spans="1:4" ht="15.6">
      <c r="A76" s="83"/>
      <c r="B76" s="83"/>
      <c r="C76" s="83"/>
      <c r="D76" s="83"/>
    </row>
    <row r="77" spans="1:4" ht="15.6">
      <c r="A77" s="83"/>
      <c r="B77" s="83"/>
      <c r="C77" s="83"/>
      <c r="D77" s="83"/>
    </row>
    <row r="78" spans="1:4" ht="32.1" customHeight="1">
      <c r="B78" s="84" t="s">
        <v>302</v>
      </c>
      <c r="C78" s="86">
        <f>SUM(C16:C77)</f>
        <v>0</v>
      </c>
    </row>
    <row r="79" spans="1:4" ht="15.9" customHeight="1"/>
    <row r="80" spans="1:4" ht="15.9" customHeight="1"/>
    <row r="84" spans="1:1">
      <c r="A84" s="67" t="s">
        <v>303</v>
      </c>
    </row>
    <row r="85" spans="1:1">
      <c r="A85" s="67" t="s">
        <v>304</v>
      </c>
    </row>
    <row r="86" spans="1:1">
      <c r="A86" s="67" t="s">
        <v>305</v>
      </c>
    </row>
    <row r="87" spans="1:1">
      <c r="A87" s="67" t="s">
        <v>306</v>
      </c>
    </row>
    <row r="88" spans="1:1">
      <c r="A88" s="67" t="s">
        <v>307</v>
      </c>
    </row>
    <row r="89" spans="1:1">
      <c r="A89" s="67" t="s">
        <v>308</v>
      </c>
    </row>
    <row r="90" spans="1:1">
      <c r="A90" s="67" t="s">
        <v>309</v>
      </c>
    </row>
    <row r="91" spans="1:1">
      <c r="A91" s="67" t="s">
        <v>310</v>
      </c>
    </row>
    <row r="92" spans="1:1">
      <c r="A92" s="67" t="s">
        <v>311</v>
      </c>
    </row>
    <row r="93" spans="1:1">
      <c r="A93" s="67" t="s">
        <v>312</v>
      </c>
    </row>
    <row r="94" spans="1:1">
      <c r="A94" s="67" t="s">
        <v>313</v>
      </c>
    </row>
    <row r="95" spans="1:1">
      <c r="A95" s="67" t="s">
        <v>314</v>
      </c>
    </row>
    <row r="96" spans="1:1">
      <c r="A96" s="67" t="s">
        <v>315</v>
      </c>
    </row>
    <row r="97" spans="1:1">
      <c r="A97" s="67" t="s">
        <v>316</v>
      </c>
    </row>
    <row r="98" spans="1:1">
      <c r="A98" s="67" t="s">
        <v>317</v>
      </c>
    </row>
    <row r="99" spans="1:1">
      <c r="A99" s="67" t="s">
        <v>318</v>
      </c>
    </row>
  </sheetData>
  <mergeCells count="2">
    <mergeCell ref="A13:D13"/>
    <mergeCell ref="A6:C6"/>
  </mergeCells>
  <dataValidations count="1">
    <dataValidation type="list" allowBlank="1" showInputMessage="1" showErrorMessage="1" sqref="B16:B77" xr:uid="{00000000-0002-0000-0700-000000000000}">
      <formula1>$A$85:$A$99</formula1>
    </dataValidation>
  </dataValidations>
  <pageMargins left="0.7" right="0.7" top="0.75" bottom="0.75" header="0.3" footer="0.3"/>
  <pageSetup paperSize="9" scale="43"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9DC9-B939-420B-B881-506BD1087D69}">
  <sheetPr codeName="Feuil9">
    <tabColor theme="2"/>
  </sheetPr>
  <dimension ref="A6:AJ132"/>
  <sheetViews>
    <sheetView showGridLines="0" view="pageBreakPreview" topLeftCell="A75" zoomScale="64" zoomScaleNormal="52" workbookViewId="0">
      <selection activeCell="A110" sqref="A110:XFD110"/>
    </sheetView>
  </sheetViews>
  <sheetFormatPr baseColWidth="10" defaultColWidth="12.6640625" defaultRowHeight="15.6"/>
  <cols>
    <col min="1" max="1" width="28.6640625" style="119" customWidth="1"/>
    <col min="2" max="2" width="25" style="119" customWidth="1"/>
    <col min="3" max="3" width="20.109375" style="120" customWidth="1"/>
    <col min="4" max="4" width="27.6640625" style="120" customWidth="1"/>
    <col min="5" max="5" width="76.109375" style="120" customWidth="1"/>
    <col min="6" max="6" width="39.109375" style="87" customWidth="1"/>
    <col min="7" max="9" width="43.5546875" style="87" customWidth="1"/>
    <col min="10" max="12" width="43.5546875" style="88" customWidth="1"/>
    <col min="13" max="14" width="20.44140625" style="88" customWidth="1"/>
    <col min="15" max="16384" width="12.6640625" style="102"/>
  </cols>
  <sheetData>
    <row r="6" spans="1:36" s="8" customFormat="1" ht="45.45" customHeight="1">
      <c r="A6" s="421" t="s">
        <v>319</v>
      </c>
      <c r="B6" s="421"/>
      <c r="C6" s="421"/>
      <c r="D6" s="421"/>
      <c r="E6" s="421"/>
      <c r="F6" s="85" t="str">
        <f>Instructions!C2</f>
        <v>XXXXXX</v>
      </c>
      <c r="I6" s="87"/>
      <c r="J6" s="88"/>
    </row>
    <row r="7" spans="1:36" s="67" customFormat="1" ht="13.95" customHeight="1">
      <c r="A7" s="89" t="s">
        <v>320</v>
      </c>
      <c r="B7" s="89"/>
      <c r="C7" s="74"/>
      <c r="D7" s="74"/>
      <c r="E7" s="74"/>
      <c r="F7" s="74"/>
      <c r="G7" s="90"/>
      <c r="H7" s="90"/>
      <c r="I7" s="90"/>
      <c r="J7" s="90"/>
      <c r="K7" s="90"/>
      <c r="L7" s="90"/>
      <c r="M7" s="90"/>
      <c r="N7" s="90"/>
    </row>
    <row r="8" spans="1:36" s="67" customFormat="1" ht="13.95" customHeight="1">
      <c r="A8" s="89"/>
      <c r="B8" s="89"/>
      <c r="C8" s="74"/>
      <c r="D8" s="74"/>
      <c r="E8" s="74"/>
      <c r="F8" s="74"/>
      <c r="G8" s="90"/>
      <c r="H8" s="90"/>
      <c r="I8" s="90"/>
      <c r="J8" s="90"/>
      <c r="K8" s="90"/>
      <c r="L8" s="90"/>
      <c r="M8" s="90"/>
      <c r="N8" s="90"/>
    </row>
    <row r="9" spans="1:36" s="67" customFormat="1" ht="13.95" customHeight="1">
      <c r="A9" s="91" t="s">
        <v>321</v>
      </c>
      <c r="B9" s="91"/>
      <c r="C9" s="92"/>
      <c r="D9" s="92"/>
      <c r="E9" s="92"/>
      <c r="F9" s="74"/>
      <c r="G9" s="90"/>
      <c r="H9" s="90"/>
      <c r="I9" s="90"/>
      <c r="J9" s="90"/>
      <c r="K9" s="90"/>
      <c r="L9" s="90"/>
      <c r="M9" s="90"/>
      <c r="N9" s="90"/>
    </row>
    <row r="10" spans="1:36" s="79" customFormat="1" ht="13.95" customHeight="1">
      <c r="A10" s="93"/>
      <c r="B10" s="93"/>
      <c r="C10" s="93"/>
      <c r="D10" s="93"/>
      <c r="E10" s="93"/>
      <c r="F10" s="93"/>
      <c r="G10" s="93"/>
      <c r="H10" s="93"/>
      <c r="I10" s="93"/>
      <c r="J10" s="90"/>
      <c r="K10" s="90"/>
      <c r="L10" s="90"/>
      <c r="M10" s="90"/>
      <c r="N10" s="90"/>
      <c r="AH10" s="77"/>
      <c r="AI10" s="77"/>
      <c r="AJ10" s="77"/>
    </row>
    <row r="11" spans="1:36" s="79" customFormat="1" ht="13.95" customHeight="1">
      <c r="A11" s="74" t="s">
        <v>322</v>
      </c>
      <c r="B11" s="74"/>
      <c r="C11" s="94"/>
      <c r="D11" s="94"/>
      <c r="E11" s="94"/>
      <c r="F11" s="94"/>
      <c r="G11" s="94"/>
      <c r="H11" s="94"/>
      <c r="I11" s="95"/>
      <c r="J11" s="90"/>
      <c r="K11" s="90"/>
      <c r="L11" s="90"/>
      <c r="M11" s="90"/>
      <c r="N11" s="90"/>
      <c r="AH11" s="77"/>
      <c r="AI11" s="77"/>
      <c r="AJ11" s="77"/>
    </row>
    <row r="12" spans="1:36" s="79" customFormat="1" ht="13.95" customHeight="1">
      <c r="A12" s="96" t="s">
        <v>323</v>
      </c>
      <c r="B12" s="96"/>
      <c r="C12" s="94"/>
      <c r="D12" s="94"/>
      <c r="E12" s="94"/>
      <c r="F12" s="94"/>
      <c r="G12" s="94"/>
      <c r="H12" s="94"/>
      <c r="I12" s="95"/>
      <c r="J12" s="90"/>
      <c r="K12" s="90"/>
      <c r="L12" s="90"/>
      <c r="M12" s="90"/>
      <c r="N12" s="90"/>
      <c r="AH12" s="77"/>
      <c r="AI12" s="77"/>
      <c r="AJ12" s="77"/>
    </row>
    <row r="13" spans="1:36" s="79" customFormat="1" ht="13.95" customHeight="1">
      <c r="A13" s="94"/>
      <c r="B13" s="94"/>
      <c r="C13" s="94"/>
      <c r="D13" s="94"/>
      <c r="E13" s="94"/>
      <c r="F13" s="94"/>
      <c r="G13" s="94"/>
      <c r="H13" s="94"/>
      <c r="I13" s="95"/>
      <c r="J13" s="90"/>
      <c r="K13" s="90"/>
      <c r="L13" s="90"/>
      <c r="M13" s="90"/>
      <c r="N13" s="90"/>
      <c r="AH13" s="77"/>
      <c r="AI13" s="77"/>
      <c r="AJ13" s="77"/>
    </row>
    <row r="14" spans="1:36" s="79" customFormat="1" ht="13.95" customHeight="1">
      <c r="A14" s="94" t="s">
        <v>324</v>
      </c>
      <c r="B14" s="94"/>
      <c r="C14" s="94"/>
      <c r="D14" s="94"/>
      <c r="E14" s="94"/>
      <c r="F14" s="94"/>
      <c r="G14" s="94"/>
      <c r="H14" s="94"/>
      <c r="I14" s="95"/>
      <c r="J14" s="90"/>
      <c r="K14" s="90"/>
      <c r="L14" s="90"/>
      <c r="M14" s="90"/>
      <c r="N14" s="90"/>
      <c r="AH14" s="77"/>
      <c r="AI14" s="77"/>
      <c r="AJ14" s="77"/>
    </row>
    <row r="15" spans="1:36" s="79" customFormat="1" ht="13.95" customHeight="1">
      <c r="A15" s="94"/>
      <c r="B15" s="94"/>
      <c r="C15" s="94"/>
      <c r="D15" s="94"/>
      <c r="E15" s="94"/>
      <c r="F15" s="94"/>
      <c r="G15" s="94"/>
      <c r="H15" s="94"/>
      <c r="I15" s="95"/>
      <c r="J15" s="90"/>
      <c r="K15" s="90"/>
      <c r="L15" s="90"/>
      <c r="M15" s="90"/>
      <c r="N15" s="90"/>
      <c r="AH15" s="77"/>
      <c r="AI15" s="77"/>
      <c r="AJ15" s="77"/>
    </row>
    <row r="16" spans="1:36" s="98" customFormat="1" ht="13.95" customHeight="1">
      <c r="A16" s="97" t="s">
        <v>325</v>
      </c>
      <c r="B16" s="97"/>
      <c r="C16" s="97"/>
      <c r="D16" s="97"/>
      <c r="E16" s="97"/>
      <c r="F16" s="97"/>
      <c r="G16" s="97"/>
      <c r="H16" s="97"/>
      <c r="I16" s="97"/>
      <c r="J16" s="97"/>
      <c r="K16" s="97"/>
      <c r="L16" s="97"/>
      <c r="M16" s="97"/>
      <c r="N16" s="97"/>
    </row>
    <row r="17" spans="1:36" s="79" customFormat="1" ht="13.95" customHeight="1">
      <c r="A17" s="94"/>
      <c r="B17" s="94"/>
      <c r="C17" s="94"/>
      <c r="D17" s="94"/>
      <c r="E17" s="94"/>
      <c r="F17" s="94"/>
      <c r="G17" s="94"/>
      <c r="H17" s="94"/>
      <c r="I17" s="95"/>
      <c r="J17" s="90"/>
      <c r="K17" s="90"/>
      <c r="L17" s="90"/>
      <c r="M17" s="90"/>
      <c r="N17" s="90"/>
      <c r="AH17" s="77"/>
      <c r="AI17" s="77"/>
      <c r="AJ17" s="77"/>
    </row>
    <row r="18" spans="1:36" s="98" customFormat="1" ht="13.95" customHeight="1">
      <c r="A18" s="97" t="s">
        <v>326</v>
      </c>
      <c r="B18" s="97"/>
      <c r="C18" s="97"/>
      <c r="D18" s="97"/>
      <c r="E18" s="97"/>
      <c r="F18" s="97"/>
      <c r="G18" s="97"/>
      <c r="H18" s="97"/>
      <c r="I18" s="97"/>
      <c r="J18" s="97"/>
      <c r="K18" s="97"/>
      <c r="L18" s="97"/>
      <c r="M18" s="97"/>
      <c r="N18" s="97"/>
    </row>
    <row r="19" spans="1:36" s="98" customFormat="1" ht="13.95" customHeight="1">
      <c r="A19" s="97"/>
      <c r="B19" s="97"/>
      <c r="C19" s="97"/>
      <c r="D19" s="97"/>
      <c r="E19" s="97"/>
      <c r="F19" s="97"/>
      <c r="G19" s="97"/>
      <c r="H19" s="97"/>
      <c r="I19" s="97"/>
      <c r="J19" s="97"/>
      <c r="K19" s="97"/>
      <c r="L19" s="97"/>
      <c r="M19" s="97"/>
      <c r="N19" s="97"/>
    </row>
    <row r="20" spans="1:36" s="98" customFormat="1" ht="13.95" customHeight="1">
      <c r="A20" s="97" t="s">
        <v>327</v>
      </c>
      <c r="B20" s="97"/>
      <c r="C20" s="97"/>
      <c r="D20" s="97"/>
      <c r="E20" s="97"/>
      <c r="F20" s="97"/>
      <c r="G20" s="97"/>
      <c r="H20" s="97"/>
      <c r="I20" s="97"/>
      <c r="J20" s="97"/>
      <c r="K20" s="97"/>
      <c r="L20" s="97"/>
      <c r="M20" s="97"/>
      <c r="N20" s="97"/>
    </row>
    <row r="21" spans="1:36" s="98" customFormat="1" ht="13.95" customHeight="1">
      <c r="A21" s="97"/>
      <c r="B21" s="97"/>
      <c r="C21" s="97"/>
      <c r="D21" s="97"/>
      <c r="E21" s="97"/>
      <c r="F21" s="97"/>
      <c r="G21" s="97"/>
      <c r="H21" s="97"/>
      <c r="I21" s="97"/>
      <c r="J21" s="97"/>
      <c r="K21" s="97"/>
      <c r="L21" s="97"/>
      <c r="M21" s="97"/>
      <c r="N21" s="97"/>
    </row>
    <row r="22" spans="1:36" s="100" customFormat="1" ht="13.95" customHeight="1">
      <c r="A22" s="99" t="s">
        <v>328</v>
      </c>
      <c r="B22" s="99"/>
      <c r="C22" s="99"/>
      <c r="D22" s="99"/>
      <c r="E22" s="99"/>
      <c r="F22" s="99"/>
      <c r="G22" s="99"/>
      <c r="H22" s="99"/>
      <c r="I22" s="99"/>
      <c r="J22" s="99"/>
      <c r="K22" s="99"/>
      <c r="L22" s="99"/>
      <c r="M22" s="99"/>
      <c r="N22" s="99"/>
    </row>
    <row r="23" spans="1:36">
      <c r="A23" s="101"/>
      <c r="B23" s="101"/>
      <c r="C23" s="101"/>
      <c r="D23" s="101"/>
      <c r="E23" s="101"/>
      <c r="F23" s="101"/>
      <c r="G23" s="101"/>
      <c r="H23" s="8"/>
    </row>
    <row r="24" spans="1:36" ht="88.2" customHeight="1">
      <c r="A24" s="103"/>
      <c r="B24" s="103" t="s">
        <v>60</v>
      </c>
      <c r="C24" s="104" t="s">
        <v>329</v>
      </c>
      <c r="D24" s="105" t="s">
        <v>330</v>
      </c>
      <c r="E24" s="105" t="s">
        <v>331</v>
      </c>
      <c r="F24" s="106" t="s">
        <v>332</v>
      </c>
      <c r="G24" s="107"/>
      <c r="H24" s="107"/>
      <c r="I24" s="108"/>
      <c r="J24" s="108"/>
      <c r="K24" s="108"/>
      <c r="L24" s="108"/>
      <c r="M24" s="108"/>
      <c r="N24" s="108"/>
    </row>
    <row r="25" spans="1:36" s="111" customFormat="1">
      <c r="A25" s="109"/>
      <c r="B25" s="109"/>
      <c r="C25" s="110"/>
      <c r="D25" s="110"/>
      <c r="E25" s="110"/>
      <c r="F25" s="110"/>
    </row>
    <row r="26" spans="1:36" s="115" customFormat="1" ht="15" customHeight="1">
      <c r="A26" s="422" t="s">
        <v>333</v>
      </c>
      <c r="B26" s="172"/>
      <c r="C26" s="112"/>
      <c r="D26" s="113"/>
      <c r="E26" s="116"/>
      <c r="F26" s="114"/>
    </row>
    <row r="27" spans="1:36" s="115" customFormat="1" ht="15" customHeight="1">
      <c r="A27" s="423"/>
      <c r="B27" s="173"/>
      <c r="C27" s="112"/>
      <c r="D27" s="116"/>
      <c r="E27" s="113"/>
      <c r="F27" s="114"/>
    </row>
    <row r="28" spans="1:36" s="115" customFormat="1" ht="15" customHeight="1">
      <c r="A28" s="423"/>
      <c r="B28" s="416" t="s">
        <v>66</v>
      </c>
      <c r="C28" s="112"/>
      <c r="D28" s="113"/>
      <c r="E28" s="113"/>
      <c r="F28" s="114"/>
    </row>
    <row r="29" spans="1:36" s="115" customFormat="1" ht="15" customHeight="1">
      <c r="A29" s="423"/>
      <c r="B29" s="416"/>
      <c r="C29" s="112"/>
      <c r="D29" s="116"/>
      <c r="E29" s="113"/>
      <c r="F29" s="114"/>
    </row>
    <row r="30" spans="1:36" s="115" customFormat="1" ht="15" customHeight="1">
      <c r="A30" s="423"/>
      <c r="B30" s="173"/>
      <c r="C30" s="112"/>
      <c r="D30" s="113"/>
      <c r="E30" s="113"/>
      <c r="F30" s="114"/>
    </row>
    <row r="31" spans="1:36" s="115" customFormat="1" ht="15" customHeight="1">
      <c r="A31" s="423"/>
      <c r="B31" s="173"/>
      <c r="C31" s="112"/>
      <c r="D31" s="113"/>
      <c r="E31" s="113"/>
      <c r="F31" s="114"/>
    </row>
    <row r="32" spans="1:36" s="115" customFormat="1" ht="15" customHeight="1">
      <c r="A32" s="423"/>
      <c r="B32" s="177"/>
      <c r="C32" s="160"/>
      <c r="D32" s="161"/>
      <c r="E32" s="161"/>
      <c r="F32" s="162">
        <f>SUBTOTAL(9,F26:F31)</f>
        <v>0</v>
      </c>
    </row>
    <row r="33" spans="1:6" s="115" customFormat="1" ht="15" customHeight="1">
      <c r="A33" s="423"/>
      <c r="B33" s="178"/>
      <c r="C33" s="112"/>
      <c r="D33" s="113"/>
      <c r="E33" s="113"/>
      <c r="F33" s="114"/>
    </row>
    <row r="34" spans="1:6" s="115" customFormat="1" ht="15" customHeight="1">
      <c r="A34" s="423"/>
      <c r="B34" s="178"/>
      <c r="C34" s="112"/>
      <c r="D34" s="116"/>
      <c r="E34" s="113"/>
      <c r="F34" s="114"/>
    </row>
    <row r="35" spans="1:6" s="115" customFormat="1" ht="15" customHeight="1">
      <c r="A35" s="423"/>
      <c r="B35" s="178"/>
      <c r="C35" s="112"/>
      <c r="D35" s="116"/>
      <c r="E35" s="113"/>
      <c r="F35" s="114"/>
    </row>
    <row r="36" spans="1:6" s="115" customFormat="1" ht="15" customHeight="1">
      <c r="A36" s="423"/>
      <c r="B36" s="417" t="s">
        <v>98</v>
      </c>
      <c r="C36" s="112"/>
      <c r="D36" s="113"/>
      <c r="E36" s="113"/>
      <c r="F36" s="114"/>
    </row>
    <row r="37" spans="1:6" s="115" customFormat="1" ht="15" customHeight="1">
      <c r="A37" s="423"/>
      <c r="B37" s="417"/>
      <c r="C37" s="112"/>
      <c r="D37" s="113"/>
      <c r="E37" s="113"/>
      <c r="F37" s="114"/>
    </row>
    <row r="38" spans="1:6" s="115" customFormat="1" ht="15" customHeight="1">
      <c r="A38" s="423"/>
      <c r="B38" s="178"/>
      <c r="C38" s="112"/>
      <c r="D38" s="113"/>
      <c r="E38" s="113"/>
      <c r="F38" s="114"/>
    </row>
    <row r="39" spans="1:6" s="115" customFormat="1" ht="15" customHeight="1">
      <c r="A39" s="423"/>
      <c r="B39" s="179"/>
      <c r="C39" s="157"/>
      <c r="D39" s="158"/>
      <c r="E39" s="158"/>
      <c r="F39" s="159">
        <f>SUBTOTAL(9,F33:F38)</f>
        <v>0</v>
      </c>
    </row>
    <row r="40" spans="1:6" s="115" customFormat="1" ht="15" customHeight="1">
      <c r="A40" s="423"/>
      <c r="B40" s="230"/>
      <c r="C40" s="112"/>
      <c r="D40" s="113"/>
      <c r="E40" s="113"/>
      <c r="F40" s="114"/>
    </row>
    <row r="41" spans="1:6" s="115" customFormat="1" ht="15" customHeight="1">
      <c r="A41" s="423"/>
      <c r="B41" s="231"/>
      <c r="C41" s="112"/>
      <c r="D41" s="116"/>
      <c r="E41" s="113"/>
      <c r="F41" s="114"/>
    </row>
    <row r="42" spans="1:6" s="115" customFormat="1" ht="15" customHeight="1">
      <c r="A42" s="423"/>
      <c r="B42" s="231"/>
      <c r="C42" s="112"/>
      <c r="D42" s="113"/>
      <c r="E42" s="113"/>
      <c r="F42" s="114"/>
    </row>
    <row r="43" spans="1:6" s="115" customFormat="1" ht="15" customHeight="1">
      <c r="A43" s="423"/>
      <c r="B43" s="418" t="s">
        <v>285</v>
      </c>
      <c r="C43" s="112"/>
      <c r="D43" s="116"/>
      <c r="E43" s="113"/>
      <c r="F43" s="114"/>
    </row>
    <row r="44" spans="1:6" s="115" customFormat="1" ht="15" customHeight="1">
      <c r="A44" s="423"/>
      <c r="B44" s="418"/>
      <c r="C44" s="112"/>
      <c r="D44" s="113"/>
      <c r="E44" s="113"/>
      <c r="F44" s="114"/>
    </row>
    <row r="45" spans="1:6" s="115" customFormat="1" ht="15" customHeight="1">
      <c r="A45" s="423"/>
      <c r="B45" s="418"/>
      <c r="C45" s="112"/>
      <c r="D45" s="113"/>
      <c r="E45" s="113"/>
      <c r="F45" s="114"/>
    </row>
    <row r="46" spans="1:6" s="115" customFormat="1" ht="15" customHeight="1">
      <c r="A46" s="423"/>
      <c r="B46" s="231"/>
      <c r="C46" s="154"/>
      <c r="D46" s="155"/>
      <c r="E46" s="155"/>
      <c r="F46" s="156">
        <f>SUBTOTAL(9,F40:F45)</f>
        <v>0</v>
      </c>
    </row>
    <row r="47" spans="1:6" s="115" customFormat="1" ht="15" customHeight="1">
      <c r="A47" s="258"/>
      <c r="B47" s="313"/>
      <c r="C47" s="112"/>
      <c r="D47" s="113"/>
      <c r="E47" s="113"/>
      <c r="F47" s="114"/>
    </row>
    <row r="48" spans="1:6" s="115" customFormat="1" ht="15" customHeight="1">
      <c r="A48" s="258"/>
      <c r="B48" s="314"/>
      <c r="C48" s="112"/>
      <c r="D48" s="116"/>
      <c r="E48" s="113"/>
      <c r="F48" s="114"/>
    </row>
    <row r="49" spans="1:6" s="115" customFormat="1" ht="15" customHeight="1">
      <c r="A49" s="258"/>
      <c r="B49" s="314"/>
      <c r="C49" s="112"/>
      <c r="D49" s="113"/>
      <c r="E49" s="113"/>
      <c r="F49" s="114"/>
    </row>
    <row r="50" spans="1:6" s="115" customFormat="1" ht="15" customHeight="1">
      <c r="A50" s="258"/>
      <c r="B50" s="413" t="s">
        <v>233</v>
      </c>
      <c r="C50" s="112"/>
      <c r="D50" s="116"/>
      <c r="E50" s="113"/>
      <c r="F50" s="114"/>
    </row>
    <row r="51" spans="1:6" s="115" customFormat="1" ht="15" customHeight="1">
      <c r="A51" s="258"/>
      <c r="B51" s="413"/>
      <c r="C51" s="112"/>
      <c r="D51" s="113"/>
      <c r="E51" s="113"/>
      <c r="F51" s="114"/>
    </row>
    <row r="52" spans="1:6" s="115" customFormat="1" ht="15" customHeight="1">
      <c r="A52" s="258"/>
      <c r="B52" s="314"/>
      <c r="C52" s="112"/>
      <c r="D52" s="113"/>
      <c r="E52" s="113"/>
      <c r="F52" s="114"/>
    </row>
    <row r="53" spans="1:6" s="115" customFormat="1" ht="15" customHeight="1">
      <c r="A53" s="258"/>
      <c r="B53" s="315"/>
      <c r="C53" s="330"/>
      <c r="D53" s="331"/>
      <c r="E53" s="331"/>
      <c r="F53" s="332">
        <f>SUBTOTAL(9,F47:F52)</f>
        <v>0</v>
      </c>
    </row>
    <row r="54" spans="1:6" s="115" customFormat="1" ht="15" customHeight="1">
      <c r="A54" s="258"/>
      <c r="B54" s="319"/>
      <c r="C54" s="112"/>
      <c r="D54" s="113"/>
      <c r="E54" s="113"/>
      <c r="F54" s="114"/>
    </row>
    <row r="55" spans="1:6" s="115" customFormat="1" ht="15" customHeight="1">
      <c r="A55" s="258"/>
      <c r="B55" s="320"/>
      <c r="C55" s="112"/>
      <c r="D55" s="116"/>
      <c r="E55" s="113"/>
      <c r="F55" s="114"/>
    </row>
    <row r="56" spans="1:6" s="115" customFormat="1" ht="15" customHeight="1">
      <c r="A56" s="258"/>
      <c r="B56" s="320"/>
      <c r="C56" s="112"/>
      <c r="D56" s="113"/>
      <c r="E56" s="113"/>
      <c r="F56" s="114"/>
    </row>
    <row r="57" spans="1:6" s="115" customFormat="1" ht="15" customHeight="1">
      <c r="A57" s="258"/>
      <c r="B57" s="414" t="s">
        <v>234</v>
      </c>
      <c r="C57" s="112"/>
      <c r="D57" s="116"/>
      <c r="E57" s="113"/>
      <c r="F57" s="114"/>
    </row>
    <row r="58" spans="1:6" s="115" customFormat="1" ht="15" customHeight="1">
      <c r="A58" s="258"/>
      <c r="B58" s="414"/>
      <c r="C58" s="112"/>
      <c r="D58" s="113"/>
      <c r="E58" s="113"/>
      <c r="F58" s="114"/>
    </row>
    <row r="59" spans="1:6" s="115" customFormat="1" ht="15" customHeight="1">
      <c r="A59" s="258"/>
      <c r="B59" s="320"/>
      <c r="C59" s="112"/>
      <c r="D59" s="113"/>
      <c r="E59" s="113"/>
      <c r="F59" s="114"/>
    </row>
    <row r="60" spans="1:6" s="115" customFormat="1" ht="15" customHeight="1">
      <c r="A60" s="258"/>
      <c r="B60" s="320"/>
      <c r="C60" s="333"/>
      <c r="D60" s="334"/>
      <c r="E60" s="334"/>
      <c r="F60" s="335">
        <f>SUBTOTAL(9,F54:F59)</f>
        <v>0</v>
      </c>
    </row>
    <row r="61" spans="1:6" s="115" customFormat="1" ht="15" customHeight="1">
      <c r="A61" s="258"/>
      <c r="B61" s="324"/>
      <c r="C61" s="112"/>
      <c r="D61" s="113"/>
      <c r="E61" s="113"/>
      <c r="F61" s="114"/>
    </row>
    <row r="62" spans="1:6" s="115" customFormat="1" ht="15" customHeight="1">
      <c r="A62" s="258"/>
      <c r="B62" s="325"/>
      <c r="C62" s="112"/>
      <c r="D62" s="116"/>
      <c r="E62" s="113"/>
      <c r="F62" s="114"/>
    </row>
    <row r="63" spans="1:6" s="115" customFormat="1" ht="15" customHeight="1">
      <c r="A63" s="258"/>
      <c r="B63" s="325"/>
      <c r="C63" s="112"/>
      <c r="D63" s="113"/>
      <c r="E63" s="113"/>
      <c r="F63" s="114"/>
    </row>
    <row r="64" spans="1:6" s="115" customFormat="1" ht="15" customHeight="1">
      <c r="A64" s="258"/>
      <c r="B64" s="415" t="s">
        <v>265</v>
      </c>
      <c r="C64" s="112"/>
      <c r="D64" s="116"/>
      <c r="E64" s="113"/>
      <c r="F64" s="114"/>
    </row>
    <row r="65" spans="1:6" s="115" customFormat="1" ht="15" customHeight="1">
      <c r="A65" s="258"/>
      <c r="B65" s="415"/>
      <c r="C65" s="112"/>
      <c r="D65" s="113"/>
      <c r="E65" s="113"/>
      <c r="F65" s="114"/>
    </row>
    <row r="66" spans="1:6" s="115" customFormat="1" ht="15" customHeight="1">
      <c r="A66" s="258"/>
      <c r="B66" s="325"/>
      <c r="C66" s="112"/>
      <c r="D66" s="113"/>
      <c r="E66" s="113"/>
      <c r="F66" s="114"/>
    </row>
    <row r="67" spans="1:6" s="115" customFormat="1" ht="15" customHeight="1">
      <c r="A67" s="258"/>
      <c r="B67" s="326"/>
      <c r="C67" s="336"/>
      <c r="D67" s="337"/>
      <c r="E67" s="337"/>
      <c r="F67" s="338">
        <f>SUBTOTAL(9,F61:F66)</f>
        <v>0</v>
      </c>
    </row>
    <row r="68" spans="1:6" s="111" customFormat="1">
      <c r="A68" s="109"/>
      <c r="B68" s="109"/>
      <c r="C68" s="110"/>
      <c r="D68" s="110"/>
      <c r="E68" s="110"/>
      <c r="F68" s="122">
        <f>SUBTOTAL(9,F26:F67)</f>
        <v>0</v>
      </c>
    </row>
    <row r="69" spans="1:6" s="115" customFormat="1" ht="15" customHeight="1">
      <c r="A69" s="422" t="s">
        <v>334</v>
      </c>
      <c r="B69" s="172"/>
      <c r="C69" s="112"/>
      <c r="D69" s="113"/>
      <c r="E69" s="116"/>
      <c r="F69" s="114"/>
    </row>
    <row r="70" spans="1:6" s="115" customFormat="1" ht="15" customHeight="1">
      <c r="A70" s="423"/>
      <c r="B70" s="173"/>
      <c r="C70" s="112"/>
      <c r="D70" s="116"/>
      <c r="E70" s="113"/>
      <c r="F70" s="114"/>
    </row>
    <row r="71" spans="1:6" s="115" customFormat="1" ht="15" customHeight="1">
      <c r="A71" s="423"/>
      <c r="B71" s="416" t="s">
        <v>66</v>
      </c>
      <c r="C71" s="112"/>
      <c r="D71" s="113"/>
      <c r="E71" s="113"/>
      <c r="F71" s="114"/>
    </row>
    <row r="72" spans="1:6" s="115" customFormat="1" ht="15" customHeight="1">
      <c r="A72" s="423"/>
      <c r="B72" s="416"/>
      <c r="C72" s="112"/>
      <c r="D72" s="116"/>
      <c r="E72" s="113"/>
      <c r="F72" s="114"/>
    </row>
    <row r="73" spans="1:6" s="115" customFormat="1" ht="15" customHeight="1">
      <c r="A73" s="423"/>
      <c r="B73" s="173"/>
      <c r="C73" s="112"/>
      <c r="D73" s="113"/>
      <c r="E73" s="113"/>
      <c r="F73" s="114"/>
    </row>
    <row r="74" spans="1:6" s="115" customFormat="1" ht="15" customHeight="1">
      <c r="A74" s="423"/>
      <c r="B74" s="173"/>
      <c r="C74" s="112"/>
      <c r="D74" s="113"/>
      <c r="E74" s="113"/>
      <c r="F74" s="114"/>
    </row>
    <row r="75" spans="1:6" s="115" customFormat="1" ht="15" customHeight="1">
      <c r="A75" s="423"/>
      <c r="B75" s="177"/>
      <c r="C75" s="160"/>
      <c r="D75" s="161"/>
      <c r="E75" s="161"/>
      <c r="F75" s="162">
        <f>SUBTOTAL(9,F69:F74)</f>
        <v>0</v>
      </c>
    </row>
    <row r="76" spans="1:6" s="115" customFormat="1" ht="15" customHeight="1">
      <c r="A76" s="423"/>
      <c r="B76" s="178"/>
      <c r="C76" s="112"/>
      <c r="D76" s="113"/>
      <c r="E76" s="113"/>
      <c r="F76" s="114"/>
    </row>
    <row r="77" spans="1:6" s="115" customFormat="1" ht="15" customHeight="1">
      <c r="A77" s="423"/>
      <c r="B77" s="178"/>
      <c r="C77" s="112"/>
      <c r="D77" s="116"/>
      <c r="E77" s="113"/>
      <c r="F77" s="114"/>
    </row>
    <row r="78" spans="1:6" s="115" customFormat="1" ht="15" customHeight="1">
      <c r="A78" s="423"/>
      <c r="B78" s="178"/>
      <c r="C78" s="112"/>
      <c r="D78" s="116"/>
      <c r="E78" s="113"/>
      <c r="F78" s="114"/>
    </row>
    <row r="79" spans="1:6" s="115" customFormat="1" ht="15" customHeight="1">
      <c r="A79" s="423"/>
      <c r="B79" s="417" t="s">
        <v>98</v>
      </c>
      <c r="C79" s="112"/>
      <c r="D79" s="113"/>
      <c r="E79" s="113"/>
      <c r="F79" s="114"/>
    </row>
    <row r="80" spans="1:6" s="115" customFormat="1" ht="15" customHeight="1">
      <c r="A80" s="423"/>
      <c r="B80" s="417"/>
      <c r="C80" s="112"/>
      <c r="D80" s="113"/>
      <c r="E80" s="113"/>
      <c r="F80" s="114"/>
    </row>
    <row r="81" spans="1:6" s="115" customFormat="1" ht="15" customHeight="1">
      <c r="A81" s="423"/>
      <c r="B81" s="178"/>
      <c r="C81" s="112"/>
      <c r="D81" s="113"/>
      <c r="E81" s="113"/>
      <c r="F81" s="114"/>
    </row>
    <row r="82" spans="1:6" s="115" customFormat="1" ht="15" customHeight="1">
      <c r="A82" s="423"/>
      <c r="B82" s="179"/>
      <c r="C82" s="157"/>
      <c r="D82" s="158"/>
      <c r="E82" s="158"/>
      <c r="F82" s="159">
        <f>SUBTOTAL(9,F76:F81)</f>
        <v>0</v>
      </c>
    </row>
    <row r="83" spans="1:6" s="115" customFormat="1" ht="15" customHeight="1">
      <c r="A83" s="423"/>
      <c r="B83" s="230"/>
      <c r="C83" s="112"/>
      <c r="D83" s="113"/>
      <c r="E83" s="113"/>
      <c r="F83" s="114"/>
    </row>
    <row r="84" spans="1:6" s="115" customFormat="1" ht="15" customHeight="1">
      <c r="A84" s="423"/>
      <c r="B84" s="231"/>
      <c r="C84" s="112"/>
      <c r="D84" s="116"/>
      <c r="E84" s="113"/>
      <c r="F84" s="114"/>
    </row>
    <row r="85" spans="1:6" s="115" customFormat="1" ht="15" customHeight="1">
      <c r="A85" s="423"/>
      <c r="B85" s="231"/>
      <c r="C85" s="112"/>
      <c r="D85" s="113"/>
      <c r="E85" s="113"/>
      <c r="F85" s="114"/>
    </row>
    <row r="86" spans="1:6" s="115" customFormat="1" ht="15" customHeight="1">
      <c r="A86" s="423"/>
      <c r="B86" s="418" t="s">
        <v>285</v>
      </c>
      <c r="C86" s="112"/>
      <c r="D86" s="116"/>
      <c r="E86" s="113"/>
      <c r="F86" s="114"/>
    </row>
    <row r="87" spans="1:6" s="115" customFormat="1" ht="15" customHeight="1">
      <c r="A87" s="423"/>
      <c r="B87" s="418"/>
      <c r="C87" s="112"/>
      <c r="D87" s="113"/>
      <c r="E87" s="113"/>
      <c r="F87" s="114"/>
    </row>
    <row r="88" spans="1:6" s="115" customFormat="1" ht="15" customHeight="1">
      <c r="A88" s="423"/>
      <c r="B88" s="418"/>
      <c r="C88" s="112"/>
      <c r="D88" s="113"/>
      <c r="E88" s="113"/>
      <c r="F88" s="114"/>
    </row>
    <row r="89" spans="1:6" s="115" customFormat="1" ht="15" customHeight="1">
      <c r="A89" s="423"/>
      <c r="B89" s="231"/>
      <c r="C89" s="154"/>
      <c r="D89" s="155"/>
      <c r="E89" s="155"/>
      <c r="F89" s="156">
        <f>SUBTOTAL(9,F83:F88)</f>
        <v>0</v>
      </c>
    </row>
    <row r="90" spans="1:6" s="115" customFormat="1" ht="15" customHeight="1">
      <c r="A90" s="258"/>
      <c r="B90" s="313"/>
      <c r="C90" s="112"/>
      <c r="D90" s="113"/>
      <c r="E90" s="113"/>
      <c r="F90" s="114"/>
    </row>
    <row r="91" spans="1:6" s="115" customFormat="1" ht="15" customHeight="1">
      <c r="A91" s="258"/>
      <c r="B91" s="314"/>
      <c r="C91" s="112"/>
      <c r="D91" s="116"/>
      <c r="E91" s="113"/>
      <c r="F91" s="114"/>
    </row>
    <row r="92" spans="1:6" s="115" customFormat="1" ht="15" customHeight="1">
      <c r="A92" s="258"/>
      <c r="B92" s="314"/>
      <c r="C92" s="112"/>
      <c r="D92" s="113"/>
      <c r="E92" s="113"/>
      <c r="F92" s="114"/>
    </row>
    <row r="93" spans="1:6" s="115" customFormat="1" ht="15" customHeight="1">
      <c r="A93" s="258"/>
      <c r="B93" s="413" t="s">
        <v>233</v>
      </c>
      <c r="C93" s="112"/>
      <c r="D93" s="116"/>
      <c r="E93" s="113"/>
      <c r="F93" s="114"/>
    </row>
    <row r="94" spans="1:6" s="115" customFormat="1" ht="15" customHeight="1">
      <c r="A94" s="258"/>
      <c r="B94" s="413"/>
      <c r="C94" s="112"/>
      <c r="D94" s="113"/>
      <c r="E94" s="113"/>
      <c r="F94" s="114"/>
    </row>
    <row r="95" spans="1:6" s="115" customFormat="1" ht="15" customHeight="1">
      <c r="A95" s="258"/>
      <c r="B95" s="314"/>
      <c r="C95" s="112"/>
      <c r="D95" s="113"/>
      <c r="E95" s="113"/>
      <c r="F95" s="114"/>
    </row>
    <row r="96" spans="1:6" s="115" customFormat="1" ht="15" customHeight="1">
      <c r="A96" s="258"/>
      <c r="B96" s="315"/>
      <c r="C96" s="330"/>
      <c r="D96" s="331"/>
      <c r="E96" s="331"/>
      <c r="F96" s="332">
        <f>SUBTOTAL(9,F90:F95)</f>
        <v>0</v>
      </c>
    </row>
    <row r="97" spans="1:6" s="115" customFormat="1" ht="15" customHeight="1">
      <c r="A97" s="258"/>
      <c r="B97" s="319"/>
      <c r="C97" s="112"/>
      <c r="D97" s="113"/>
      <c r="E97" s="113"/>
      <c r="F97" s="114"/>
    </row>
    <row r="98" spans="1:6" s="115" customFormat="1" ht="15" customHeight="1">
      <c r="A98" s="258"/>
      <c r="B98" s="320"/>
      <c r="C98" s="112"/>
      <c r="D98" s="116"/>
      <c r="E98" s="113"/>
      <c r="F98" s="114"/>
    </row>
    <row r="99" spans="1:6" s="115" customFormat="1" ht="15" customHeight="1">
      <c r="A99" s="258"/>
      <c r="B99" s="320"/>
      <c r="C99" s="112"/>
      <c r="D99" s="113"/>
      <c r="E99" s="113"/>
      <c r="F99" s="114"/>
    </row>
    <row r="100" spans="1:6" s="115" customFormat="1" ht="15" customHeight="1">
      <c r="A100" s="258"/>
      <c r="B100" s="414" t="s">
        <v>234</v>
      </c>
      <c r="C100" s="112"/>
      <c r="D100" s="116"/>
      <c r="E100" s="113"/>
      <c r="F100" s="114"/>
    </row>
    <row r="101" spans="1:6" s="115" customFormat="1" ht="15" customHeight="1">
      <c r="A101" s="258"/>
      <c r="B101" s="414"/>
      <c r="C101" s="112"/>
      <c r="D101" s="113"/>
      <c r="E101" s="113"/>
      <c r="F101" s="114"/>
    </row>
    <row r="102" spans="1:6" s="115" customFormat="1" ht="15" customHeight="1">
      <c r="A102" s="258"/>
      <c r="B102" s="320"/>
      <c r="C102" s="112"/>
      <c r="D102" s="113"/>
      <c r="E102" s="113"/>
      <c r="F102" s="114"/>
    </row>
    <row r="103" spans="1:6" s="115" customFormat="1" ht="15" customHeight="1">
      <c r="A103" s="258"/>
      <c r="B103" s="320"/>
      <c r="C103" s="333"/>
      <c r="D103" s="334"/>
      <c r="E103" s="334"/>
      <c r="F103" s="335">
        <f>SUBTOTAL(9,F97:F102)</f>
        <v>0</v>
      </c>
    </row>
    <row r="104" spans="1:6" s="115" customFormat="1" ht="15" customHeight="1">
      <c r="A104" s="258"/>
      <c r="B104" s="324"/>
      <c r="C104" s="112"/>
      <c r="D104" s="113"/>
      <c r="E104" s="113"/>
      <c r="F104" s="114"/>
    </row>
    <row r="105" spans="1:6" s="115" customFormat="1" ht="15" customHeight="1">
      <c r="A105" s="258"/>
      <c r="B105" s="325"/>
      <c r="C105" s="112"/>
      <c r="D105" s="116"/>
      <c r="E105" s="113"/>
      <c r="F105" s="114"/>
    </row>
    <row r="106" spans="1:6" s="115" customFormat="1" ht="15" customHeight="1">
      <c r="A106" s="258"/>
      <c r="B106" s="325"/>
      <c r="C106" s="112"/>
      <c r="D106" s="113"/>
      <c r="E106" s="113"/>
      <c r="F106" s="114"/>
    </row>
    <row r="107" spans="1:6" s="115" customFormat="1" ht="15" customHeight="1">
      <c r="A107" s="258"/>
      <c r="B107" s="415" t="s">
        <v>265</v>
      </c>
      <c r="C107" s="112"/>
      <c r="D107" s="116"/>
      <c r="E107" s="113"/>
      <c r="F107" s="114"/>
    </row>
    <row r="108" spans="1:6" s="115" customFormat="1" ht="15" customHeight="1">
      <c r="A108" s="258"/>
      <c r="B108" s="415"/>
      <c r="C108" s="112"/>
      <c r="D108" s="113"/>
      <c r="E108" s="113"/>
      <c r="F108" s="114"/>
    </row>
    <row r="109" spans="1:6" s="115" customFormat="1" ht="15" customHeight="1">
      <c r="A109" s="258"/>
      <c r="B109" s="325"/>
      <c r="C109" s="112"/>
      <c r="D109" s="113"/>
      <c r="E109" s="113"/>
      <c r="F109" s="114"/>
    </row>
    <row r="110" spans="1:6" s="115" customFormat="1" ht="15" customHeight="1">
      <c r="A110" s="258"/>
      <c r="B110" s="326"/>
      <c r="C110" s="336"/>
      <c r="D110" s="337"/>
      <c r="E110" s="337"/>
      <c r="F110" s="338">
        <f>SUBTOTAL(9,F104:F109)</f>
        <v>0</v>
      </c>
    </row>
    <row r="111" spans="1:6" s="111" customFormat="1">
      <c r="A111" s="109"/>
      <c r="B111" s="109"/>
      <c r="C111" s="110"/>
      <c r="D111" s="110"/>
      <c r="E111" s="110"/>
      <c r="F111" s="122">
        <f>SUBTOTAL(9,F69:F110)</f>
        <v>0</v>
      </c>
    </row>
    <row r="112" spans="1:6" s="111" customFormat="1" ht="18">
      <c r="A112" s="117" t="s">
        <v>286</v>
      </c>
      <c r="B112" s="117"/>
      <c r="C112" s="118"/>
      <c r="D112" s="118"/>
      <c r="E112" s="118"/>
      <c r="F112" s="123">
        <f>SUBTOTAL(9,F26:F111)</f>
        <v>0</v>
      </c>
    </row>
    <row r="114" spans="1:14" ht="33" customHeight="1">
      <c r="F114" s="121"/>
      <c r="H114" s="88"/>
      <c r="I114" s="88"/>
      <c r="M114" s="102"/>
      <c r="N114" s="102"/>
    </row>
    <row r="115" spans="1:14" ht="33" customHeight="1">
      <c r="F115" s="121"/>
      <c r="H115" s="88"/>
      <c r="I115" s="88"/>
      <c r="M115" s="102"/>
      <c r="N115" s="102"/>
    </row>
    <row r="116" spans="1:14" ht="33" customHeight="1">
      <c r="F116" s="121"/>
      <c r="H116" s="88"/>
      <c r="I116" s="88"/>
      <c r="M116" s="102"/>
      <c r="N116" s="102"/>
    </row>
    <row r="117" spans="1:14">
      <c r="A117" s="67" t="s">
        <v>303</v>
      </c>
      <c r="B117" s="67"/>
    </row>
    <row r="118" spans="1:14">
      <c r="A118" s="67" t="s">
        <v>304</v>
      </c>
      <c r="B118" s="67"/>
    </row>
    <row r="119" spans="1:14">
      <c r="A119" s="67" t="s">
        <v>305</v>
      </c>
      <c r="B119" s="67"/>
    </row>
    <row r="120" spans="1:14">
      <c r="A120" s="67" t="s">
        <v>306</v>
      </c>
      <c r="B120" s="67"/>
    </row>
    <row r="121" spans="1:14">
      <c r="A121" s="67" t="s">
        <v>307</v>
      </c>
      <c r="B121" s="67"/>
    </row>
    <row r="122" spans="1:14">
      <c r="A122" s="67" t="s">
        <v>308</v>
      </c>
      <c r="B122" s="67"/>
    </row>
    <row r="123" spans="1:14">
      <c r="A123" s="67" t="s">
        <v>309</v>
      </c>
      <c r="B123" s="67"/>
    </row>
    <row r="124" spans="1:14">
      <c r="A124" s="67" t="s">
        <v>310</v>
      </c>
      <c r="B124" s="67"/>
    </row>
    <row r="125" spans="1:14">
      <c r="A125" s="67" t="s">
        <v>311</v>
      </c>
      <c r="B125" s="67"/>
    </row>
    <row r="126" spans="1:14">
      <c r="A126" s="67" t="s">
        <v>312</v>
      </c>
      <c r="B126" s="67"/>
    </row>
    <row r="127" spans="1:14">
      <c r="A127" s="67" t="s">
        <v>313</v>
      </c>
      <c r="B127" s="67"/>
    </row>
    <row r="128" spans="1:14">
      <c r="A128" s="67" t="s">
        <v>314</v>
      </c>
      <c r="B128" s="67"/>
    </row>
    <row r="129" spans="1:2">
      <c r="A129" s="67" t="s">
        <v>315</v>
      </c>
      <c r="B129" s="67"/>
    </row>
    <row r="130" spans="1:2">
      <c r="A130" s="67" t="s">
        <v>316</v>
      </c>
      <c r="B130" s="67"/>
    </row>
    <row r="131" spans="1:2">
      <c r="A131" s="67" t="s">
        <v>317</v>
      </c>
      <c r="B131" s="67"/>
    </row>
    <row r="132" spans="1:2">
      <c r="A132" s="67" t="s">
        <v>318</v>
      </c>
      <c r="B132" s="67"/>
    </row>
  </sheetData>
  <sheetProtection insertRows="0" selectLockedCells="1"/>
  <mergeCells count="15">
    <mergeCell ref="B93:B94"/>
    <mergeCell ref="A6:E6"/>
    <mergeCell ref="A26:A46"/>
    <mergeCell ref="B100:B101"/>
    <mergeCell ref="B107:B108"/>
    <mergeCell ref="B28:B29"/>
    <mergeCell ref="B36:B37"/>
    <mergeCell ref="B43:B45"/>
    <mergeCell ref="A69:A89"/>
    <mergeCell ref="B71:B72"/>
    <mergeCell ref="B79:B80"/>
    <mergeCell ref="B86:B88"/>
    <mergeCell ref="B50:B51"/>
    <mergeCell ref="B57:B58"/>
    <mergeCell ref="B64:B65"/>
  </mergeCells>
  <dataValidations count="2">
    <dataValidation type="list" allowBlank="1" showInputMessage="1" showErrorMessage="1" sqref="D69:D89 D26:D46" xr:uid="{05D16098-3E06-466E-8440-49C7779D167D}">
      <formula1>$A$118:$A$132</formula1>
    </dataValidation>
    <dataValidation type="list" allowBlank="1" showInputMessage="1" showErrorMessage="1" sqref="D47:D67 D90:D110" xr:uid="{E3FE622C-B56D-4B8F-9E2E-10B0EF462127}">
      <formula1>$A$154:$A$168</formula1>
    </dataValidation>
  </dataValidations>
  <pageMargins left="0.7" right="0.7" top="0.75" bottom="0.75" header="0.3" footer="0.3"/>
  <pageSetup paperSize="9" scale="28" orientation="portrait" horizontalDpi="4294967293" verticalDpi="0" r:id="rId1"/>
  <rowBreaks count="2" manualBreakCount="2">
    <brk id="114" max="12" man="1"/>
    <brk id="1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1">
    <tabColor theme="2"/>
  </sheetPr>
  <dimension ref="A1:M53"/>
  <sheetViews>
    <sheetView showGridLines="0" view="pageBreakPreview" topLeftCell="I20" zoomScale="70" zoomScaleNormal="61" zoomScaleSheetLayoutView="70" workbookViewId="0">
      <selection activeCell="D51" sqref="D51"/>
    </sheetView>
  </sheetViews>
  <sheetFormatPr baseColWidth="10" defaultColWidth="11.44140625" defaultRowHeight="14.4"/>
  <cols>
    <col min="1" max="1" width="28.109375" style="1" customWidth="1"/>
    <col min="2" max="2" width="56.88671875" style="1" customWidth="1"/>
    <col min="3" max="3" width="19.6640625" style="34" customWidth="1"/>
    <col min="4" max="4" width="30.44140625" style="34" customWidth="1"/>
    <col min="5" max="5" width="26.5546875" style="34" customWidth="1"/>
    <col min="6" max="6" width="76.44140625" style="1" customWidth="1"/>
    <col min="7" max="7" width="15.5546875" style="34" customWidth="1"/>
    <col min="8" max="8" width="18" style="34" customWidth="1"/>
    <col min="9" max="9" width="52.44140625" style="1" customWidth="1"/>
    <col min="10" max="10" width="15" style="1" customWidth="1"/>
    <col min="11" max="11" width="22.109375" style="1" customWidth="1"/>
    <col min="12" max="12" width="42.5546875" style="1" customWidth="1"/>
    <col min="13" max="13" width="34.109375" style="1" customWidth="1"/>
    <col min="14" max="16384" width="11.44140625" style="1"/>
  </cols>
  <sheetData>
    <row r="1" spans="1:13" ht="39" customHeight="1"/>
    <row r="2" spans="1:13" ht="71.400000000000006" customHeight="1"/>
    <row r="3" spans="1:13" ht="21">
      <c r="A3" s="425" t="s">
        <v>335</v>
      </c>
      <c r="B3" s="425"/>
      <c r="C3" s="425"/>
      <c r="D3" s="425"/>
      <c r="E3" s="425"/>
      <c r="F3" s="425"/>
      <c r="G3" s="425"/>
      <c r="H3" s="425"/>
      <c r="I3" s="425"/>
      <c r="J3" s="425"/>
      <c r="K3" s="426" t="str">
        <f>Instructions!C2</f>
        <v>XXXXXX</v>
      </c>
      <c r="L3" s="426"/>
      <c r="M3" s="426"/>
    </row>
    <row r="5" spans="1:13" ht="25.35" customHeight="1">
      <c r="A5" s="424" t="s">
        <v>336</v>
      </c>
      <c r="B5" s="424"/>
      <c r="C5" s="424"/>
      <c r="D5" s="424"/>
      <c r="E5" s="424"/>
    </row>
    <row r="6" spans="1:13" ht="57" customHeight="1">
      <c r="A6" s="5"/>
      <c r="B6" s="5" t="s">
        <v>337</v>
      </c>
      <c r="C6" s="4" t="s">
        <v>338</v>
      </c>
      <c r="D6" s="4" t="s">
        <v>339</v>
      </c>
      <c r="E6" s="4" t="s">
        <v>340</v>
      </c>
      <c r="F6" s="5" t="s">
        <v>341</v>
      </c>
      <c r="G6" s="4" t="s">
        <v>342</v>
      </c>
      <c r="H6" s="4" t="s">
        <v>343</v>
      </c>
      <c r="I6" s="5" t="s">
        <v>344</v>
      </c>
      <c r="J6" s="5" t="s">
        <v>345</v>
      </c>
      <c r="K6" s="5" t="s">
        <v>346</v>
      </c>
      <c r="L6" s="5" t="s">
        <v>347</v>
      </c>
      <c r="M6" s="5" t="s">
        <v>348</v>
      </c>
    </row>
    <row r="7" spans="1:13" s="29" customFormat="1" ht="18" customHeight="1">
      <c r="A7" s="172"/>
      <c r="B7" s="28"/>
      <c r="C7" s="206"/>
      <c r="D7" s="206"/>
      <c r="E7" s="206"/>
      <c r="F7" s="6"/>
      <c r="G7" s="206"/>
      <c r="H7" s="206"/>
      <c r="I7" s="6"/>
      <c r="J7" s="6"/>
      <c r="K7" s="27"/>
      <c r="L7" s="6"/>
      <c r="M7" s="27"/>
    </row>
    <row r="8" spans="1:13" s="29" customFormat="1" ht="18" customHeight="1">
      <c r="A8" s="173"/>
      <c r="B8" s="28"/>
      <c r="C8" s="206"/>
      <c r="D8" s="206"/>
      <c r="E8" s="206"/>
      <c r="F8" s="6"/>
      <c r="G8" s="206"/>
      <c r="H8" s="206"/>
      <c r="I8" s="6"/>
      <c r="J8" s="6"/>
      <c r="K8" s="27"/>
      <c r="L8" s="6"/>
      <c r="M8" s="27"/>
    </row>
    <row r="9" spans="1:13" s="29" customFormat="1" ht="18" customHeight="1">
      <c r="A9" s="416" t="s">
        <v>66</v>
      </c>
      <c r="B9" s="28"/>
      <c r="C9" s="206"/>
      <c r="D9" s="206"/>
      <c r="E9" s="206"/>
      <c r="F9" s="6"/>
      <c r="G9" s="206"/>
      <c r="H9" s="206"/>
      <c r="I9" s="6"/>
      <c r="J9" s="6"/>
      <c r="K9" s="27"/>
      <c r="L9" s="6"/>
      <c r="M9" s="27"/>
    </row>
    <row r="10" spans="1:13" s="29" customFormat="1" ht="18" customHeight="1">
      <c r="A10" s="416"/>
      <c r="B10" s="28"/>
      <c r="C10" s="206"/>
      <c r="D10" s="206"/>
      <c r="E10" s="206"/>
      <c r="F10" s="6"/>
      <c r="G10" s="206"/>
      <c r="H10" s="206"/>
      <c r="I10" s="6"/>
      <c r="J10" s="6"/>
      <c r="K10" s="27"/>
      <c r="L10" s="6"/>
      <c r="M10" s="27"/>
    </row>
    <row r="11" spans="1:13" s="29" customFormat="1" ht="18" customHeight="1">
      <c r="A11" s="173"/>
      <c r="B11" s="28"/>
      <c r="C11" s="206"/>
      <c r="D11" s="206"/>
      <c r="E11" s="206"/>
      <c r="F11" s="6"/>
      <c r="G11" s="206"/>
      <c r="H11" s="206"/>
      <c r="I11" s="6"/>
      <c r="J11" s="6"/>
      <c r="K11" s="27"/>
      <c r="L11" s="6"/>
      <c r="M11" s="27"/>
    </row>
    <row r="12" spans="1:13" s="29" customFormat="1" ht="18" customHeight="1">
      <c r="A12" s="173"/>
      <c r="B12" s="28"/>
      <c r="C12" s="206"/>
      <c r="D12" s="206"/>
      <c r="E12" s="206"/>
      <c r="F12" s="6"/>
      <c r="G12" s="206"/>
      <c r="H12" s="206"/>
      <c r="I12" s="6"/>
      <c r="J12" s="6"/>
      <c r="K12" s="27"/>
      <c r="L12" s="6"/>
      <c r="M12" s="27"/>
    </row>
    <row r="13" spans="1:13" s="29" customFormat="1" ht="18" customHeight="1">
      <c r="A13" s="177"/>
      <c r="B13" s="163"/>
      <c r="C13" s="241"/>
      <c r="D13" s="241"/>
      <c r="E13" s="241"/>
      <c r="F13" s="164"/>
      <c r="G13" s="241"/>
      <c r="H13" s="241"/>
      <c r="I13" s="164"/>
      <c r="J13" s="164"/>
      <c r="K13" s="165"/>
      <c r="L13" s="164"/>
      <c r="M13" s="246">
        <f>SUBTOTAL(9,M7:M12)</f>
        <v>0</v>
      </c>
    </row>
    <row r="14" spans="1:13" s="29" customFormat="1" ht="18" customHeight="1">
      <c r="A14" s="178"/>
      <c r="B14" s="28"/>
      <c r="C14" s="206"/>
      <c r="D14" s="206"/>
      <c r="E14" s="206"/>
      <c r="F14" s="6"/>
      <c r="G14" s="206"/>
      <c r="H14" s="206"/>
      <c r="I14" s="6"/>
      <c r="J14" s="6"/>
      <c r="K14" s="27"/>
      <c r="L14" s="6"/>
      <c r="M14" s="27"/>
    </row>
    <row r="15" spans="1:13" s="29" customFormat="1" ht="18" customHeight="1">
      <c r="A15" s="178"/>
      <c r="B15" s="28"/>
      <c r="C15" s="206"/>
      <c r="D15" s="206"/>
      <c r="E15" s="206"/>
      <c r="F15" s="6"/>
      <c r="G15" s="206"/>
      <c r="H15" s="206"/>
      <c r="I15" s="6"/>
      <c r="J15" s="6"/>
      <c r="K15" s="27"/>
      <c r="L15" s="6"/>
      <c r="M15" s="27"/>
    </row>
    <row r="16" spans="1:13" s="29" customFormat="1" ht="18" customHeight="1">
      <c r="A16" s="178"/>
      <c r="B16" s="28"/>
      <c r="C16" s="206"/>
      <c r="D16" s="206"/>
      <c r="E16" s="206"/>
      <c r="F16" s="6"/>
      <c r="G16" s="206"/>
      <c r="H16" s="206"/>
      <c r="I16" s="6"/>
      <c r="J16" s="6"/>
      <c r="K16" s="27"/>
      <c r="L16" s="6"/>
      <c r="M16" s="27"/>
    </row>
    <row r="17" spans="1:13" s="29" customFormat="1" ht="18" customHeight="1">
      <c r="A17" s="417" t="s">
        <v>98</v>
      </c>
      <c r="B17" s="28"/>
      <c r="C17" s="206"/>
      <c r="D17" s="206"/>
      <c r="E17" s="206"/>
      <c r="F17" s="6"/>
      <c r="G17" s="206"/>
      <c r="H17" s="206"/>
      <c r="I17" s="6"/>
      <c r="J17" s="6"/>
      <c r="K17" s="27"/>
      <c r="L17" s="6"/>
      <c r="M17" s="27"/>
    </row>
    <row r="18" spans="1:13" s="29" customFormat="1" ht="18" customHeight="1">
      <c r="A18" s="417"/>
      <c r="B18" s="28"/>
      <c r="C18" s="206"/>
      <c r="D18" s="206"/>
      <c r="E18" s="206"/>
      <c r="F18" s="6"/>
      <c r="G18" s="206"/>
      <c r="H18" s="206"/>
      <c r="I18" s="6"/>
      <c r="J18" s="6"/>
      <c r="K18" s="27"/>
      <c r="L18" s="6"/>
      <c r="M18" s="27"/>
    </row>
    <row r="19" spans="1:13" s="29" customFormat="1" ht="18" customHeight="1">
      <c r="A19" s="178"/>
      <c r="B19" s="28"/>
      <c r="C19" s="206"/>
      <c r="D19" s="206"/>
      <c r="E19" s="206"/>
      <c r="F19" s="6"/>
      <c r="G19" s="206"/>
      <c r="H19" s="206"/>
      <c r="I19" s="6"/>
      <c r="J19" s="6"/>
      <c r="K19" s="27"/>
      <c r="L19" s="6"/>
      <c r="M19" s="27"/>
    </row>
    <row r="20" spans="1:13" s="243" customFormat="1" ht="18" customHeight="1">
      <c r="A20" s="179"/>
      <c r="B20" s="169"/>
      <c r="C20" s="242"/>
      <c r="D20" s="242"/>
      <c r="E20" s="242"/>
      <c r="F20" s="170"/>
      <c r="G20" s="242"/>
      <c r="H20" s="242"/>
      <c r="I20" s="170"/>
      <c r="J20" s="170"/>
      <c r="K20" s="171"/>
      <c r="L20" s="170"/>
      <c r="M20" s="247">
        <f>SUBTOTAL(9,M14:M19)</f>
        <v>0</v>
      </c>
    </row>
    <row r="21" spans="1:13" s="29" customFormat="1" ht="18" customHeight="1">
      <c r="A21" s="230"/>
      <c r="B21" s="28"/>
      <c r="C21" s="206"/>
      <c r="D21" s="206"/>
      <c r="E21" s="206"/>
      <c r="F21" s="6"/>
      <c r="G21" s="206"/>
      <c r="H21" s="206"/>
      <c r="I21" s="6"/>
      <c r="J21" s="6"/>
      <c r="K21" s="27"/>
      <c r="L21" s="6"/>
      <c r="M21" s="27"/>
    </row>
    <row r="22" spans="1:13" s="29" customFormat="1" ht="18" customHeight="1">
      <c r="A22" s="231"/>
      <c r="B22" s="28"/>
      <c r="C22" s="206"/>
      <c r="D22" s="206"/>
      <c r="E22" s="206"/>
      <c r="F22" s="6"/>
      <c r="G22" s="206"/>
      <c r="H22" s="206"/>
      <c r="I22" s="6"/>
      <c r="J22" s="6"/>
      <c r="K22" s="27"/>
      <c r="L22" s="6"/>
      <c r="M22" s="27"/>
    </row>
    <row r="23" spans="1:13" s="29" customFormat="1" ht="18" customHeight="1">
      <c r="A23" s="231"/>
      <c r="B23" s="28"/>
      <c r="C23" s="206"/>
      <c r="D23" s="206"/>
      <c r="E23" s="206"/>
      <c r="F23" s="6"/>
      <c r="G23" s="206"/>
      <c r="H23" s="206"/>
      <c r="I23" s="6"/>
      <c r="J23" s="6"/>
      <c r="K23" s="27"/>
      <c r="L23" s="6"/>
      <c r="M23" s="27"/>
    </row>
    <row r="24" spans="1:13" s="29" customFormat="1" ht="18" customHeight="1">
      <c r="A24" s="418" t="s">
        <v>285</v>
      </c>
      <c r="B24" s="28"/>
      <c r="C24" s="206"/>
      <c r="D24" s="206"/>
      <c r="E24" s="206"/>
      <c r="F24" s="6"/>
      <c r="G24" s="206"/>
      <c r="H24" s="206"/>
      <c r="I24" s="6"/>
      <c r="J24" s="6"/>
      <c r="K24" s="27"/>
      <c r="L24" s="6"/>
      <c r="M24" s="27"/>
    </row>
    <row r="25" spans="1:13" s="29" customFormat="1" ht="18" customHeight="1">
      <c r="A25" s="418"/>
      <c r="B25" s="28"/>
      <c r="C25" s="206"/>
      <c r="D25" s="206"/>
      <c r="E25" s="206"/>
      <c r="F25" s="6"/>
      <c r="G25" s="206"/>
      <c r="H25" s="206"/>
      <c r="I25" s="6"/>
      <c r="J25" s="6"/>
      <c r="K25" s="27"/>
      <c r="L25" s="6"/>
      <c r="M25" s="27"/>
    </row>
    <row r="26" spans="1:13" s="29" customFormat="1" ht="18" customHeight="1">
      <c r="A26" s="418"/>
      <c r="B26" s="28"/>
      <c r="C26" s="206"/>
      <c r="D26" s="206"/>
      <c r="E26" s="206"/>
      <c r="F26" s="6"/>
      <c r="G26" s="206"/>
      <c r="H26" s="206"/>
      <c r="I26" s="6"/>
      <c r="J26" s="6"/>
      <c r="K26" s="27"/>
      <c r="L26" s="6"/>
      <c r="M26" s="27"/>
    </row>
    <row r="27" spans="1:13" s="245" customFormat="1" ht="18" customHeight="1">
      <c r="A27" s="231"/>
      <c r="B27" s="166"/>
      <c r="C27" s="244"/>
      <c r="D27" s="244"/>
      <c r="E27" s="244"/>
      <c r="F27" s="167"/>
      <c r="G27" s="244"/>
      <c r="H27" s="244"/>
      <c r="I27" s="167"/>
      <c r="J27" s="167"/>
      <c r="K27" s="168"/>
      <c r="L27" s="167"/>
      <c r="M27" s="248">
        <f>SUBTOTAL(9,M21:M26)</f>
        <v>0</v>
      </c>
    </row>
    <row r="28" spans="1:13" s="29" customFormat="1" ht="18" customHeight="1">
      <c r="A28" s="313"/>
      <c r="B28" s="28"/>
      <c r="C28" s="206"/>
      <c r="D28" s="206"/>
      <c r="E28" s="206"/>
      <c r="F28" s="6"/>
      <c r="G28" s="206"/>
      <c r="H28" s="206"/>
      <c r="I28" s="6"/>
      <c r="J28" s="6"/>
      <c r="K28" s="27"/>
      <c r="L28" s="6"/>
      <c r="M28" s="27"/>
    </row>
    <row r="29" spans="1:13" s="29" customFormat="1" ht="18" customHeight="1">
      <c r="A29" s="314"/>
      <c r="B29" s="28"/>
      <c r="C29" s="206"/>
      <c r="D29" s="206"/>
      <c r="E29" s="206"/>
      <c r="F29" s="6"/>
      <c r="G29" s="206"/>
      <c r="H29" s="206"/>
      <c r="I29" s="6"/>
      <c r="J29" s="6"/>
      <c r="K29" s="27"/>
      <c r="L29" s="6"/>
      <c r="M29" s="27"/>
    </row>
    <row r="30" spans="1:13" s="29" customFormat="1" ht="18" customHeight="1">
      <c r="A30" s="314"/>
      <c r="B30" s="28"/>
      <c r="C30" s="206"/>
      <c r="D30" s="206"/>
      <c r="E30" s="206"/>
      <c r="F30" s="6"/>
      <c r="G30" s="206"/>
      <c r="H30" s="206"/>
      <c r="I30" s="6"/>
      <c r="J30" s="6"/>
      <c r="K30" s="27"/>
      <c r="L30" s="6"/>
      <c r="M30" s="27"/>
    </row>
    <row r="31" spans="1:13" s="29" customFormat="1" ht="18" customHeight="1">
      <c r="A31" s="413" t="s">
        <v>233</v>
      </c>
      <c r="B31" s="28"/>
      <c r="C31" s="206"/>
      <c r="D31" s="206"/>
      <c r="E31" s="206"/>
      <c r="F31" s="6"/>
      <c r="G31" s="206"/>
      <c r="H31" s="206"/>
      <c r="I31" s="6"/>
      <c r="J31" s="6"/>
      <c r="K31" s="27"/>
      <c r="L31" s="6"/>
      <c r="M31" s="27"/>
    </row>
    <row r="32" spans="1:13" s="29" customFormat="1" ht="18" customHeight="1">
      <c r="A32" s="413"/>
      <c r="B32" s="28"/>
      <c r="C32" s="206"/>
      <c r="D32" s="206"/>
      <c r="E32" s="206"/>
      <c r="F32" s="6"/>
      <c r="G32" s="206"/>
      <c r="H32" s="206"/>
      <c r="I32" s="6"/>
      <c r="J32" s="6"/>
      <c r="K32" s="27"/>
      <c r="L32" s="6"/>
      <c r="M32" s="27"/>
    </row>
    <row r="33" spans="1:13" s="29" customFormat="1" ht="18" customHeight="1">
      <c r="A33" s="314"/>
      <c r="B33" s="28"/>
      <c r="C33" s="206"/>
      <c r="D33" s="206"/>
      <c r="E33" s="206"/>
      <c r="F33" s="6"/>
      <c r="G33" s="206"/>
      <c r="H33" s="206"/>
      <c r="I33" s="6"/>
      <c r="J33" s="6"/>
      <c r="K33" s="27"/>
      <c r="L33" s="6"/>
      <c r="M33" s="27"/>
    </row>
    <row r="34" spans="1:13" s="344" customFormat="1" ht="18" customHeight="1">
      <c r="A34" s="315"/>
      <c r="B34" s="339"/>
      <c r="C34" s="340"/>
      <c r="D34" s="340"/>
      <c r="E34" s="340"/>
      <c r="F34" s="341"/>
      <c r="G34" s="340"/>
      <c r="H34" s="340"/>
      <c r="I34" s="341"/>
      <c r="J34" s="341"/>
      <c r="K34" s="342"/>
      <c r="L34" s="341"/>
      <c r="M34" s="343">
        <f>SUBTOTAL(9,M28:M33)</f>
        <v>0</v>
      </c>
    </row>
    <row r="35" spans="1:13" s="29" customFormat="1" ht="18" customHeight="1">
      <c r="A35" s="319"/>
      <c r="B35" s="28"/>
      <c r="C35" s="206"/>
      <c r="D35" s="206"/>
      <c r="E35" s="206"/>
      <c r="F35" s="6"/>
      <c r="G35" s="206"/>
      <c r="H35" s="206"/>
      <c r="I35" s="6"/>
      <c r="J35" s="6"/>
      <c r="K35" s="27"/>
      <c r="L35" s="6"/>
      <c r="M35" s="27"/>
    </row>
    <row r="36" spans="1:13" s="29" customFormat="1" ht="18" customHeight="1">
      <c r="A36" s="320"/>
      <c r="B36" s="28"/>
      <c r="C36" s="206"/>
      <c r="D36" s="206"/>
      <c r="E36" s="206"/>
      <c r="F36" s="6"/>
      <c r="G36" s="206"/>
      <c r="H36" s="206"/>
      <c r="I36" s="6"/>
      <c r="J36" s="6"/>
      <c r="K36" s="27"/>
      <c r="L36" s="6"/>
      <c r="M36" s="27"/>
    </row>
    <row r="37" spans="1:13" ht="18" customHeight="1">
      <c r="A37" s="320"/>
      <c r="B37" s="28"/>
      <c r="C37" s="206"/>
      <c r="D37" s="206"/>
      <c r="E37" s="206"/>
      <c r="F37" s="6"/>
      <c r="G37" s="206"/>
      <c r="H37" s="206"/>
      <c r="I37" s="6"/>
      <c r="J37" s="6"/>
      <c r="K37" s="27"/>
      <c r="L37" s="6"/>
      <c r="M37" s="27"/>
    </row>
    <row r="38" spans="1:13" s="29" customFormat="1" ht="18" customHeight="1">
      <c r="A38" s="414" t="s">
        <v>234</v>
      </c>
      <c r="B38" s="28"/>
      <c r="C38" s="206"/>
      <c r="D38" s="206"/>
      <c r="E38" s="206"/>
      <c r="F38" s="6"/>
      <c r="G38" s="206"/>
      <c r="H38" s="206"/>
      <c r="I38" s="6"/>
      <c r="J38" s="6"/>
      <c r="K38" s="27"/>
      <c r="L38" s="6"/>
      <c r="M38" s="27"/>
    </row>
    <row r="39" spans="1:13" s="29" customFormat="1" ht="18" customHeight="1">
      <c r="A39" s="414"/>
      <c r="B39" s="28"/>
      <c r="C39" s="206"/>
      <c r="D39" s="206"/>
      <c r="E39" s="206"/>
      <c r="F39" s="6"/>
      <c r="G39" s="206"/>
      <c r="H39" s="206"/>
      <c r="I39" s="6"/>
      <c r="J39" s="6"/>
      <c r="K39" s="27"/>
      <c r="L39" s="6"/>
      <c r="M39" s="27"/>
    </row>
    <row r="40" spans="1:13" s="29" customFormat="1" ht="18" customHeight="1">
      <c r="A40" s="320"/>
      <c r="B40" s="28"/>
      <c r="C40" s="206"/>
      <c r="D40" s="206"/>
      <c r="E40" s="206"/>
      <c r="F40" s="6"/>
      <c r="G40" s="206"/>
      <c r="H40" s="206"/>
      <c r="I40" s="6"/>
      <c r="J40" s="6"/>
      <c r="K40" s="27"/>
      <c r="L40" s="6"/>
      <c r="M40" s="27"/>
    </row>
    <row r="41" spans="1:13" s="350" customFormat="1" ht="18" customHeight="1">
      <c r="A41" s="320"/>
      <c r="B41" s="345"/>
      <c r="C41" s="346"/>
      <c r="D41" s="346"/>
      <c r="E41" s="346"/>
      <c r="F41" s="347"/>
      <c r="G41" s="346"/>
      <c r="H41" s="346"/>
      <c r="I41" s="347"/>
      <c r="J41" s="347"/>
      <c r="K41" s="348"/>
      <c r="L41" s="347"/>
      <c r="M41" s="349">
        <f>SUBTOTAL(9,M35:M40)</f>
        <v>0</v>
      </c>
    </row>
    <row r="42" spans="1:13" s="29" customFormat="1" ht="18" customHeight="1">
      <c r="A42" s="324"/>
      <c r="B42" s="28"/>
      <c r="C42" s="206"/>
      <c r="D42" s="206"/>
      <c r="E42" s="206"/>
      <c r="F42" s="6"/>
      <c r="G42" s="206"/>
      <c r="H42" s="206"/>
      <c r="I42" s="6"/>
      <c r="J42" s="6"/>
      <c r="K42" s="27"/>
      <c r="L42" s="6"/>
      <c r="M42" s="27"/>
    </row>
    <row r="43" spans="1:13" s="29" customFormat="1" ht="18" customHeight="1">
      <c r="A43" s="325"/>
      <c r="B43" s="28"/>
      <c r="C43" s="206"/>
      <c r="D43" s="206"/>
      <c r="E43" s="206"/>
      <c r="F43" s="6"/>
      <c r="G43" s="206"/>
      <c r="H43" s="206"/>
      <c r="I43" s="6"/>
      <c r="J43" s="6"/>
      <c r="K43" s="27"/>
      <c r="L43" s="6"/>
      <c r="M43" s="27"/>
    </row>
    <row r="44" spans="1:13" s="29" customFormat="1" ht="18" customHeight="1">
      <c r="A44" s="325"/>
      <c r="B44" s="28"/>
      <c r="C44" s="206"/>
      <c r="D44" s="206"/>
      <c r="E44" s="206"/>
      <c r="F44" s="6"/>
      <c r="G44" s="206"/>
      <c r="H44" s="206"/>
      <c r="I44" s="6"/>
      <c r="J44" s="6"/>
      <c r="K44" s="27"/>
      <c r="L44" s="6"/>
      <c r="M44" s="27"/>
    </row>
    <row r="45" spans="1:13" s="29" customFormat="1" ht="18" customHeight="1">
      <c r="A45" s="415" t="s">
        <v>265</v>
      </c>
      <c r="B45" s="28"/>
      <c r="C45" s="206"/>
      <c r="D45" s="206"/>
      <c r="E45" s="206"/>
      <c r="F45" s="6"/>
      <c r="G45" s="206"/>
      <c r="H45" s="206"/>
      <c r="I45" s="6"/>
      <c r="J45" s="6"/>
      <c r="K45" s="27"/>
      <c r="L45" s="6"/>
      <c r="M45" s="27"/>
    </row>
    <row r="46" spans="1:13" s="29" customFormat="1" ht="18" customHeight="1">
      <c r="A46" s="415"/>
      <c r="B46" s="28"/>
      <c r="C46" s="206"/>
      <c r="D46" s="206"/>
      <c r="E46" s="206"/>
      <c r="F46" s="6"/>
      <c r="G46" s="206"/>
      <c r="H46" s="206"/>
      <c r="I46" s="6"/>
      <c r="J46" s="6"/>
      <c r="K46" s="27"/>
      <c r="L46" s="6"/>
      <c r="M46" s="27"/>
    </row>
    <row r="47" spans="1:13" s="29" customFormat="1" ht="18" customHeight="1">
      <c r="A47" s="325"/>
      <c r="B47" s="28"/>
      <c r="C47" s="206"/>
      <c r="D47" s="206"/>
      <c r="E47" s="206"/>
      <c r="F47" s="6"/>
      <c r="G47" s="206"/>
      <c r="H47" s="206"/>
      <c r="I47" s="6"/>
      <c r="J47" s="6"/>
      <c r="K47" s="27"/>
      <c r="L47" s="6"/>
      <c r="M47" s="27"/>
    </row>
    <row r="48" spans="1:13" s="356" customFormat="1" ht="18" customHeight="1">
      <c r="A48" s="326"/>
      <c r="B48" s="351"/>
      <c r="C48" s="352"/>
      <c r="D48" s="352"/>
      <c r="E48" s="352"/>
      <c r="F48" s="353"/>
      <c r="G48" s="352"/>
      <c r="H48" s="352"/>
      <c r="I48" s="353"/>
      <c r="J48" s="353"/>
      <c r="K48" s="354"/>
      <c r="L48" s="353"/>
      <c r="M48" s="355">
        <f>SUBTOTAL(9,M42:M47)</f>
        <v>0</v>
      </c>
    </row>
    <row r="51" spans="3:7">
      <c r="C51" s="34" t="s">
        <v>349</v>
      </c>
      <c r="D51" s="34" t="s">
        <v>350</v>
      </c>
    </row>
    <row r="52" spans="3:7">
      <c r="C52" s="34" t="s">
        <v>351</v>
      </c>
      <c r="D52" s="34" t="s">
        <v>352</v>
      </c>
      <c r="G52" s="34" t="s">
        <v>353</v>
      </c>
    </row>
    <row r="53" spans="3:7">
      <c r="D53" s="34" t="s">
        <v>354</v>
      </c>
      <c r="G53" s="34" t="s">
        <v>355</v>
      </c>
    </row>
  </sheetData>
  <sheetProtection insertRows="0" selectLockedCells="1" sort="0"/>
  <mergeCells count="9">
    <mergeCell ref="A45:A46"/>
    <mergeCell ref="A24:A26"/>
    <mergeCell ref="A5:E5"/>
    <mergeCell ref="A3:J3"/>
    <mergeCell ref="K3:M3"/>
    <mergeCell ref="A9:A10"/>
    <mergeCell ref="A17:A18"/>
    <mergeCell ref="A31:A32"/>
    <mergeCell ref="A38:A39"/>
  </mergeCells>
  <conditionalFormatting sqref="M7">
    <cfRule type="notContainsBlanks" dxfId="167" priority="442">
      <formula>LEN(TRIM(M7))&gt;0</formula>
    </cfRule>
  </conditionalFormatting>
  <conditionalFormatting sqref="J7">
    <cfRule type="notContainsBlanks" dxfId="166" priority="440">
      <formula>LEN(TRIM(J7))&gt;0</formula>
    </cfRule>
  </conditionalFormatting>
  <conditionalFormatting sqref="K7">
    <cfRule type="notContainsBlanks" dxfId="165" priority="438">
      <formula>LEN(TRIM(K7))&gt;0</formula>
    </cfRule>
  </conditionalFormatting>
  <conditionalFormatting sqref="L7">
    <cfRule type="notContainsBlanks" dxfId="164" priority="435">
      <formula>LEN(TRIM(L7))&gt;0</formula>
    </cfRule>
  </conditionalFormatting>
  <conditionalFormatting sqref="B7:G7">
    <cfRule type="notContainsBlanks" dxfId="163" priority="432">
      <formula>LEN(TRIM(B7))&gt;0</formula>
    </cfRule>
  </conditionalFormatting>
  <conditionalFormatting sqref="M8:M12 M21:M26 M14:M19">
    <cfRule type="notContainsBlanks" dxfId="162" priority="431">
      <formula>LEN(TRIM(M8))&gt;0</formula>
    </cfRule>
  </conditionalFormatting>
  <conditionalFormatting sqref="J8:J19 J21:J26">
    <cfRule type="notContainsBlanks" dxfId="161" priority="430">
      <formula>LEN(TRIM(J8))&gt;0</formula>
    </cfRule>
  </conditionalFormatting>
  <conditionalFormatting sqref="K8:K19 K21:K26">
    <cfRule type="notContainsBlanks" dxfId="160" priority="429">
      <formula>LEN(TRIM(K8))&gt;0</formula>
    </cfRule>
  </conditionalFormatting>
  <conditionalFormatting sqref="L8:L19 L21:L26">
    <cfRule type="notContainsBlanks" dxfId="159" priority="428">
      <formula>LEN(TRIM(L8))&gt;0</formula>
    </cfRule>
  </conditionalFormatting>
  <conditionalFormatting sqref="B8:B19 B21:B26">
    <cfRule type="notContainsBlanks" dxfId="158" priority="426">
      <formula>LEN(TRIM(B8))&gt;0</formula>
    </cfRule>
  </conditionalFormatting>
  <conditionalFormatting sqref="C8:G19 C21:G26">
    <cfRule type="notContainsBlanks" dxfId="157" priority="237">
      <formula>LEN(TRIM(C8))&gt;0</formula>
    </cfRule>
  </conditionalFormatting>
  <conditionalFormatting sqref="I7:I19 I21:I26">
    <cfRule type="notContainsBlanks" dxfId="156" priority="419">
      <formula>LEN(TRIM(I7))&gt;0</formula>
    </cfRule>
  </conditionalFormatting>
  <conditionalFormatting sqref="H7">
    <cfRule type="notContainsBlanks" dxfId="155" priority="238">
      <formula>LEN(TRIM(H7))&gt;0</formula>
    </cfRule>
  </conditionalFormatting>
  <conditionalFormatting sqref="H8:H19 H21:H26">
    <cfRule type="notContainsBlanks" dxfId="154" priority="236">
      <formula>LEN(TRIM(H8))&gt;0</formula>
    </cfRule>
  </conditionalFormatting>
  <conditionalFormatting sqref="K27">
    <cfRule type="notContainsBlanks" dxfId="153" priority="155">
      <formula>LEN(TRIM(K27))&gt;0</formula>
    </cfRule>
  </conditionalFormatting>
  <conditionalFormatting sqref="J27">
    <cfRule type="notContainsBlanks" dxfId="152" priority="156">
      <formula>LEN(TRIM(J27))&gt;0</formula>
    </cfRule>
  </conditionalFormatting>
  <conditionalFormatting sqref="L27">
    <cfRule type="notContainsBlanks" dxfId="151" priority="154">
      <formula>LEN(TRIM(L27))&gt;0</formula>
    </cfRule>
  </conditionalFormatting>
  <conditionalFormatting sqref="I27">
    <cfRule type="notContainsBlanks" dxfId="150" priority="152">
      <formula>LEN(TRIM(I27))&gt;0</formula>
    </cfRule>
  </conditionalFormatting>
  <conditionalFormatting sqref="C27:G27">
    <cfRule type="notContainsBlanks" dxfId="149" priority="151">
      <formula>LEN(TRIM(C27))&gt;0</formula>
    </cfRule>
  </conditionalFormatting>
  <conditionalFormatting sqref="H27">
    <cfRule type="notContainsBlanks" dxfId="148" priority="150">
      <formula>LEN(TRIM(H27))&gt;0</formula>
    </cfRule>
  </conditionalFormatting>
  <conditionalFormatting sqref="B27">
    <cfRule type="notContainsBlanks" dxfId="147" priority="153">
      <formula>LEN(TRIM(B27))&gt;0</formula>
    </cfRule>
  </conditionalFormatting>
  <conditionalFormatting sqref="J20">
    <cfRule type="notContainsBlanks" dxfId="146" priority="164">
      <formula>LEN(TRIM(J20))&gt;0</formula>
    </cfRule>
  </conditionalFormatting>
  <conditionalFormatting sqref="K20">
    <cfRule type="notContainsBlanks" dxfId="145" priority="163">
      <formula>LEN(TRIM(K20))&gt;0</formula>
    </cfRule>
  </conditionalFormatting>
  <conditionalFormatting sqref="L20">
    <cfRule type="notContainsBlanks" dxfId="144" priority="162">
      <formula>LEN(TRIM(L20))&gt;0</formula>
    </cfRule>
  </conditionalFormatting>
  <conditionalFormatting sqref="B20">
    <cfRule type="notContainsBlanks" dxfId="143" priority="161">
      <formula>LEN(TRIM(B20))&gt;0</formula>
    </cfRule>
  </conditionalFormatting>
  <conditionalFormatting sqref="I20">
    <cfRule type="notContainsBlanks" dxfId="142" priority="160">
      <formula>LEN(TRIM(I20))&gt;0</formula>
    </cfRule>
  </conditionalFormatting>
  <conditionalFormatting sqref="H20">
    <cfRule type="notContainsBlanks" dxfId="141" priority="158">
      <formula>LEN(TRIM(H20))&gt;0</formula>
    </cfRule>
  </conditionalFormatting>
  <conditionalFormatting sqref="C20:G20">
    <cfRule type="notContainsBlanks" dxfId="140" priority="159">
      <formula>LEN(TRIM(C20))&gt;0</formula>
    </cfRule>
  </conditionalFormatting>
  <conditionalFormatting sqref="K28:K33 K35:K40 K42:K47">
    <cfRule type="notContainsBlanks" dxfId="139" priority="27">
      <formula>LEN(TRIM(K28))&gt;0</formula>
    </cfRule>
  </conditionalFormatting>
  <conditionalFormatting sqref="L28:L33 L35:L40 L42:L47">
    <cfRule type="notContainsBlanks" dxfId="138" priority="26">
      <formula>LEN(TRIM(L28))&gt;0</formula>
    </cfRule>
  </conditionalFormatting>
  <conditionalFormatting sqref="B28:B33 B35:B40 B42:B47">
    <cfRule type="notContainsBlanks" dxfId="137" priority="25">
      <formula>LEN(TRIM(B28))&gt;0</formula>
    </cfRule>
  </conditionalFormatting>
  <conditionalFormatting sqref="C28:G33 C35:G40 C42:G47">
    <cfRule type="notContainsBlanks" dxfId="136" priority="23">
      <formula>LEN(TRIM(C28))&gt;0</formula>
    </cfRule>
  </conditionalFormatting>
  <conditionalFormatting sqref="H28:H33 H35:H40 H42:H47">
    <cfRule type="notContainsBlanks" dxfId="135" priority="22">
      <formula>LEN(TRIM(H28))&gt;0</formula>
    </cfRule>
  </conditionalFormatting>
  <conditionalFormatting sqref="M28:M33 M35:M40 M42:M47">
    <cfRule type="notContainsBlanks" dxfId="134" priority="29">
      <formula>LEN(TRIM(M28))&gt;0</formula>
    </cfRule>
  </conditionalFormatting>
  <conditionalFormatting sqref="J28:J33 J35:J40 J42:J47">
    <cfRule type="notContainsBlanks" dxfId="133" priority="28">
      <formula>LEN(TRIM(J28))&gt;0</formula>
    </cfRule>
  </conditionalFormatting>
  <conditionalFormatting sqref="J34">
    <cfRule type="notContainsBlanks" dxfId="132" priority="21">
      <formula>LEN(TRIM(J34))&gt;0</formula>
    </cfRule>
  </conditionalFormatting>
  <conditionalFormatting sqref="K34">
    <cfRule type="notContainsBlanks" dxfId="131" priority="20">
      <formula>LEN(TRIM(K34))&gt;0</formula>
    </cfRule>
  </conditionalFormatting>
  <conditionalFormatting sqref="L34">
    <cfRule type="notContainsBlanks" dxfId="130" priority="19">
      <formula>LEN(TRIM(L34))&gt;0</formula>
    </cfRule>
  </conditionalFormatting>
  <conditionalFormatting sqref="B34">
    <cfRule type="notContainsBlanks" dxfId="129" priority="18">
      <formula>LEN(TRIM(B34))&gt;0</formula>
    </cfRule>
  </conditionalFormatting>
  <conditionalFormatting sqref="I34">
    <cfRule type="notContainsBlanks" dxfId="128" priority="17">
      <formula>LEN(TRIM(I34))&gt;0</formula>
    </cfRule>
  </conditionalFormatting>
  <conditionalFormatting sqref="H34">
    <cfRule type="notContainsBlanks" dxfId="127" priority="15">
      <formula>LEN(TRIM(H34))&gt;0</formula>
    </cfRule>
  </conditionalFormatting>
  <conditionalFormatting sqref="K41">
    <cfRule type="notContainsBlanks" dxfId="126" priority="13">
      <formula>LEN(TRIM(K41))&gt;0</formula>
    </cfRule>
  </conditionalFormatting>
  <conditionalFormatting sqref="J41">
    <cfRule type="notContainsBlanks" dxfId="125" priority="14">
      <formula>LEN(TRIM(J41))&gt;0</formula>
    </cfRule>
  </conditionalFormatting>
  <conditionalFormatting sqref="L41">
    <cfRule type="notContainsBlanks" dxfId="124" priority="12">
      <formula>LEN(TRIM(L41))&gt;0</formula>
    </cfRule>
  </conditionalFormatting>
  <conditionalFormatting sqref="I28:I33 I35:I40 I42:I47">
    <cfRule type="notContainsBlanks" dxfId="123" priority="24">
      <formula>LEN(TRIM(I28))&gt;0</formula>
    </cfRule>
  </conditionalFormatting>
  <conditionalFormatting sqref="C41:G41">
    <cfRule type="notContainsBlanks" dxfId="122" priority="9">
      <formula>LEN(TRIM(C41))&gt;0</formula>
    </cfRule>
  </conditionalFormatting>
  <conditionalFormatting sqref="C34:G34">
    <cfRule type="notContainsBlanks" dxfId="121" priority="16">
      <formula>LEN(TRIM(C34))&gt;0</formula>
    </cfRule>
  </conditionalFormatting>
  <conditionalFormatting sqref="B41">
    <cfRule type="notContainsBlanks" dxfId="120" priority="11">
      <formula>LEN(TRIM(B41))&gt;0</formula>
    </cfRule>
  </conditionalFormatting>
  <conditionalFormatting sqref="I41">
    <cfRule type="notContainsBlanks" dxfId="119" priority="10">
      <formula>LEN(TRIM(I41))&gt;0</formula>
    </cfRule>
  </conditionalFormatting>
  <conditionalFormatting sqref="H41">
    <cfRule type="notContainsBlanks" dxfId="118" priority="8">
      <formula>LEN(TRIM(H41))&gt;0</formula>
    </cfRule>
  </conditionalFormatting>
  <conditionalFormatting sqref="J48">
    <cfRule type="notContainsBlanks" dxfId="117" priority="7">
      <formula>LEN(TRIM(J48))&gt;0</formula>
    </cfRule>
  </conditionalFormatting>
  <conditionalFormatting sqref="K48">
    <cfRule type="notContainsBlanks" dxfId="116" priority="6">
      <formula>LEN(TRIM(K48))&gt;0</formula>
    </cfRule>
  </conditionalFormatting>
  <conditionalFormatting sqref="L48">
    <cfRule type="notContainsBlanks" dxfId="115" priority="5">
      <formula>LEN(TRIM(L48))&gt;0</formula>
    </cfRule>
  </conditionalFormatting>
  <conditionalFormatting sqref="B48">
    <cfRule type="notContainsBlanks" dxfId="114" priority="4">
      <formula>LEN(TRIM(B48))&gt;0</formula>
    </cfRule>
  </conditionalFormatting>
  <conditionalFormatting sqref="I48">
    <cfRule type="notContainsBlanks" dxfId="113" priority="3">
      <formula>LEN(TRIM(I48))&gt;0</formula>
    </cfRule>
  </conditionalFormatting>
  <conditionalFormatting sqref="H48">
    <cfRule type="notContainsBlanks" dxfId="112" priority="1">
      <formula>LEN(TRIM(H48))&gt;0</formula>
    </cfRule>
  </conditionalFormatting>
  <conditionalFormatting sqref="C48:G48">
    <cfRule type="notContainsBlanks" dxfId="111" priority="2">
      <formula>LEN(TRIM(C48))&gt;0</formula>
    </cfRule>
  </conditionalFormatting>
  <dataValidations count="6">
    <dataValidation type="list" allowBlank="1" showInputMessage="1" showErrorMessage="1" sqref="E7:E27 H7:H27 C7:C27" xr:uid="{04169600-8564-49D1-86C9-963937504E87}">
      <formula1>$C$51:$C$53</formula1>
    </dataValidation>
    <dataValidation type="list" allowBlank="1" showInputMessage="1" showErrorMessage="1" sqref="D7:D27" xr:uid="{E45FAE90-3884-4D41-B86C-0A81205EE00A}">
      <formula1>$D$51:$D$54</formula1>
    </dataValidation>
    <dataValidation type="list" allowBlank="1" showInputMessage="1" showErrorMessage="1" sqref="G7:G27" xr:uid="{68110D77-A8B2-4053-8B80-8211F40643B1}">
      <formula1>$G$52:$G$54</formula1>
    </dataValidation>
    <dataValidation type="list" allowBlank="1" showInputMessage="1" showErrorMessage="1" sqref="G28:G48" xr:uid="{8ED220B8-C5F3-45BD-A53C-1AD5C0B61188}">
      <formula1>$G$45:$G$47</formula1>
    </dataValidation>
    <dataValidation type="list" allowBlank="1" showInputMessage="1" showErrorMessage="1" sqref="D28:D48" xr:uid="{E95E52DF-91BA-4A31-979B-4AED05C63538}">
      <formula1>$D$44:$D$47</formula1>
    </dataValidation>
    <dataValidation type="list" allowBlank="1" showInputMessage="1" showErrorMessage="1" sqref="C28:C48 E28:E48 H28:H48" xr:uid="{2DCE3348-3662-4A8D-ADCF-04814B2D0B0E}">
      <formula1>$C$44:$C$46</formula1>
    </dataValidation>
  </dataValidations>
  <pageMargins left="0.7" right="0.7" top="0.75" bottom="0.75" header="0.3" footer="0.3"/>
  <pageSetup paperSize="9" scale="1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2"/>
  <dimension ref="A1:E47"/>
  <sheetViews>
    <sheetView showGridLines="0" view="pageBreakPreview" topLeftCell="A20" zoomScale="80" zoomScaleNormal="100" zoomScaleSheetLayoutView="80" workbookViewId="0">
      <selection activeCell="E4" sqref="E4"/>
    </sheetView>
  </sheetViews>
  <sheetFormatPr baseColWidth="10" defaultColWidth="11.44140625" defaultRowHeight="14.4"/>
  <cols>
    <col min="1" max="1" width="28.109375" style="29" customWidth="1"/>
    <col min="2" max="2" width="48" style="29" customWidth="1"/>
    <col min="3" max="3" width="42.5546875" style="29" customWidth="1"/>
    <col min="4" max="4" width="15.6640625" style="29" customWidth="1"/>
    <col min="5" max="6" width="40.6640625" style="29" customWidth="1"/>
    <col min="7" max="16384" width="11.44140625" style="29"/>
  </cols>
  <sheetData>
    <row r="1" spans="1:5" ht="40.35" customHeight="1"/>
    <row r="2" spans="1:5" ht="59.4" customHeight="1"/>
    <row r="3" spans="1:5" ht="21">
      <c r="A3" s="427" t="s">
        <v>356</v>
      </c>
      <c r="B3" s="427"/>
      <c r="C3" s="427"/>
      <c r="D3" s="427"/>
      <c r="E3" s="386" t="str">
        <f>Instructions!C2</f>
        <v>XXXXXX</v>
      </c>
    </row>
    <row r="4" spans="1:5" ht="25.35" customHeight="1">
      <c r="A4" s="128"/>
    </row>
    <row r="5" spans="1:5" ht="19.350000000000001" customHeight="1">
      <c r="A5" s="129" t="s">
        <v>357</v>
      </c>
      <c r="B5" s="129" t="s">
        <v>358</v>
      </c>
      <c r="C5" s="129" t="s">
        <v>359</v>
      </c>
      <c r="D5" s="129" t="s">
        <v>345</v>
      </c>
      <c r="E5" s="129" t="s">
        <v>348</v>
      </c>
    </row>
    <row r="6" spans="1:5" ht="15" customHeight="1">
      <c r="A6" s="172"/>
      <c r="B6" s="28"/>
      <c r="C6" s="6"/>
      <c r="D6" s="6"/>
      <c r="E6" s="27"/>
    </row>
    <row r="7" spans="1:5" ht="15" customHeight="1">
      <c r="A7" s="173"/>
      <c r="B7" s="28"/>
      <c r="C7" s="6"/>
      <c r="D7" s="6"/>
      <c r="E7" s="27"/>
    </row>
    <row r="8" spans="1:5" ht="16.2" customHeight="1">
      <c r="A8" s="416" t="s">
        <v>66</v>
      </c>
      <c r="B8" s="28"/>
      <c r="C8" s="6"/>
      <c r="D8" s="6"/>
      <c r="E8" s="27"/>
    </row>
    <row r="9" spans="1:5" ht="14.4" customHeight="1">
      <c r="A9" s="416"/>
      <c r="B9" s="28"/>
      <c r="C9" s="6"/>
      <c r="D9" s="6"/>
      <c r="E9" s="27"/>
    </row>
    <row r="10" spans="1:5" ht="16.350000000000001" customHeight="1">
      <c r="A10" s="173"/>
      <c r="B10" s="28"/>
      <c r="C10" s="6"/>
      <c r="D10" s="6"/>
      <c r="E10" s="27"/>
    </row>
    <row r="11" spans="1:5" ht="16.350000000000001" customHeight="1">
      <c r="A11" s="173"/>
      <c r="B11" s="28"/>
      <c r="C11" s="6"/>
      <c r="D11" s="6"/>
      <c r="E11" s="27"/>
    </row>
    <row r="12" spans="1:5" ht="15.6">
      <c r="A12" s="177"/>
      <c r="B12" s="163"/>
      <c r="C12" s="164"/>
      <c r="D12" s="164"/>
      <c r="E12" s="246">
        <f>SUBTOTAL(9,E6:E11)</f>
        <v>0</v>
      </c>
    </row>
    <row r="13" spans="1:5" ht="16.350000000000001" customHeight="1">
      <c r="A13" s="178"/>
      <c r="B13" s="28"/>
      <c r="C13" s="6"/>
      <c r="D13" s="6"/>
      <c r="E13" s="27"/>
    </row>
    <row r="14" spans="1:5" ht="15.6">
      <c r="A14" s="178"/>
      <c r="B14" s="28"/>
      <c r="C14" s="6"/>
      <c r="D14" s="6"/>
      <c r="E14" s="27"/>
    </row>
    <row r="15" spans="1:5" ht="16.350000000000001" customHeight="1">
      <c r="A15" s="178"/>
      <c r="B15" s="28"/>
      <c r="C15" s="6"/>
      <c r="D15" s="6"/>
      <c r="E15" s="27"/>
    </row>
    <row r="16" spans="1:5" ht="16.350000000000001" customHeight="1">
      <c r="A16" s="417" t="s">
        <v>98</v>
      </c>
      <c r="B16" s="28"/>
      <c r="C16" s="6"/>
      <c r="D16" s="6"/>
      <c r="E16" s="27"/>
    </row>
    <row r="17" spans="1:5" ht="14.4" customHeight="1">
      <c r="A17" s="417"/>
      <c r="B17" s="28"/>
      <c r="C17" s="6"/>
      <c r="D17" s="6"/>
      <c r="E17" s="27"/>
    </row>
    <row r="18" spans="1:5" ht="16.350000000000001" customHeight="1">
      <c r="A18" s="178"/>
      <c r="B18" s="28"/>
      <c r="C18" s="6"/>
      <c r="D18" s="6"/>
      <c r="E18" s="27"/>
    </row>
    <row r="19" spans="1:5" ht="15.6">
      <c r="A19" s="179"/>
      <c r="B19" s="169"/>
      <c r="C19" s="170"/>
      <c r="D19" s="170"/>
      <c r="E19" s="247">
        <f>SUBTOTAL(9,E13:E18)</f>
        <v>0</v>
      </c>
    </row>
    <row r="20" spans="1:5" ht="16.350000000000001" customHeight="1">
      <c r="A20" s="230"/>
      <c r="B20" s="28"/>
      <c r="C20" s="6"/>
      <c r="D20" s="6"/>
      <c r="E20" s="27"/>
    </row>
    <row r="21" spans="1:5" ht="16.350000000000001" customHeight="1">
      <c r="A21" s="231"/>
      <c r="B21" s="28"/>
      <c r="C21" s="6"/>
      <c r="D21" s="6"/>
      <c r="E21" s="27"/>
    </row>
    <row r="22" spans="1:5" ht="15.6">
      <c r="A22" s="231"/>
      <c r="B22" s="28"/>
      <c r="C22" s="6"/>
      <c r="D22" s="6"/>
      <c r="E22" s="27"/>
    </row>
    <row r="23" spans="1:5" ht="16.350000000000001" customHeight="1">
      <c r="A23" s="418" t="s">
        <v>285</v>
      </c>
      <c r="B23" s="28"/>
      <c r="C23" s="6"/>
      <c r="D23" s="6"/>
      <c r="E23" s="27"/>
    </row>
    <row r="24" spans="1:5" ht="14.4" customHeight="1">
      <c r="A24" s="418"/>
      <c r="B24" s="28"/>
      <c r="C24" s="6"/>
      <c r="D24" s="6"/>
      <c r="E24" s="27"/>
    </row>
    <row r="25" spans="1:5" ht="14.4" customHeight="1">
      <c r="A25" s="418"/>
      <c r="B25" s="28"/>
      <c r="C25" s="6"/>
      <c r="D25" s="6"/>
      <c r="E25" s="27"/>
    </row>
    <row r="26" spans="1:5" ht="15.6">
      <c r="A26" s="231"/>
      <c r="B26" s="166"/>
      <c r="C26" s="167"/>
      <c r="D26" s="167"/>
      <c r="E26" s="248">
        <f>SUBTOTAL(9,E20:E25)</f>
        <v>0</v>
      </c>
    </row>
    <row r="27" spans="1:5" ht="15.6">
      <c r="A27" s="313"/>
      <c r="B27" s="28"/>
      <c r="C27" s="6"/>
      <c r="D27" s="6"/>
      <c r="E27" s="27"/>
    </row>
    <row r="28" spans="1:5" ht="15.6">
      <c r="A28" s="314"/>
      <c r="B28" s="28"/>
      <c r="C28" s="6"/>
      <c r="D28" s="6"/>
      <c r="E28" s="27"/>
    </row>
    <row r="29" spans="1:5" ht="15.6">
      <c r="A29" s="314"/>
      <c r="B29" s="28"/>
      <c r="C29" s="6"/>
      <c r="D29" s="6"/>
      <c r="E29" s="27"/>
    </row>
    <row r="30" spans="1:5" ht="14.4" customHeight="1">
      <c r="A30" s="413" t="s">
        <v>233</v>
      </c>
      <c r="B30" s="28"/>
      <c r="C30" s="6"/>
      <c r="D30" s="6"/>
      <c r="E30" s="27"/>
    </row>
    <row r="31" spans="1:5" ht="14.4" customHeight="1">
      <c r="A31" s="413"/>
      <c r="B31" s="28"/>
      <c r="C31" s="6"/>
      <c r="D31" s="6"/>
      <c r="E31" s="27"/>
    </row>
    <row r="32" spans="1:5" ht="15.6">
      <c r="A32" s="314"/>
      <c r="B32" s="28"/>
      <c r="C32" s="6"/>
      <c r="D32" s="6"/>
      <c r="E32" s="27"/>
    </row>
    <row r="33" spans="1:5" ht="15.6">
      <c r="A33" s="315"/>
      <c r="B33" s="357"/>
      <c r="C33" s="358"/>
      <c r="D33" s="358"/>
      <c r="E33" s="343">
        <f>SUBTOTAL(9,E27:E32)</f>
        <v>0</v>
      </c>
    </row>
    <row r="34" spans="1:5" ht="15.6">
      <c r="A34" s="319"/>
      <c r="B34" s="28"/>
      <c r="C34" s="6"/>
      <c r="D34" s="6"/>
      <c r="E34" s="27"/>
    </row>
    <row r="35" spans="1:5" ht="15.6">
      <c r="A35" s="320"/>
      <c r="B35" s="28"/>
      <c r="C35" s="6"/>
      <c r="D35" s="6"/>
      <c r="E35" s="27"/>
    </row>
    <row r="36" spans="1:5" ht="15.6">
      <c r="A36" s="320"/>
      <c r="B36" s="28"/>
      <c r="C36" s="6"/>
      <c r="D36" s="6"/>
      <c r="E36" s="27"/>
    </row>
    <row r="37" spans="1:5" ht="14.4" customHeight="1">
      <c r="A37" s="414" t="s">
        <v>234</v>
      </c>
      <c r="B37" s="28"/>
      <c r="C37" s="6"/>
      <c r="D37" s="6"/>
      <c r="E37" s="27"/>
    </row>
    <row r="38" spans="1:5" ht="14.4" customHeight="1">
      <c r="A38" s="414"/>
      <c r="B38" s="28"/>
      <c r="C38" s="6"/>
      <c r="D38" s="6"/>
      <c r="E38" s="27"/>
    </row>
    <row r="39" spans="1:5" ht="15.6">
      <c r="A39" s="320"/>
      <c r="B39" s="28"/>
      <c r="C39" s="6"/>
      <c r="D39" s="6"/>
      <c r="E39" s="27"/>
    </row>
    <row r="40" spans="1:5" ht="15.6">
      <c r="A40" s="320"/>
      <c r="B40" s="359"/>
      <c r="C40" s="360"/>
      <c r="D40" s="360"/>
      <c r="E40" s="349">
        <f>SUBTOTAL(9,E34:E39)</f>
        <v>0</v>
      </c>
    </row>
    <row r="41" spans="1:5" ht="15.6">
      <c r="A41" s="324"/>
      <c r="B41" s="28"/>
      <c r="C41" s="6"/>
      <c r="D41" s="6"/>
      <c r="E41" s="27"/>
    </row>
    <row r="42" spans="1:5" ht="15.6">
      <c r="A42" s="325"/>
      <c r="B42" s="28"/>
      <c r="C42" s="6"/>
      <c r="D42" s="6"/>
      <c r="E42" s="27"/>
    </row>
    <row r="43" spans="1:5" ht="15.6">
      <c r="A43" s="325"/>
      <c r="B43" s="28"/>
      <c r="C43" s="6"/>
      <c r="D43" s="6"/>
      <c r="E43" s="27"/>
    </row>
    <row r="44" spans="1:5" ht="14.4" customHeight="1">
      <c r="A44" s="415" t="s">
        <v>265</v>
      </c>
      <c r="B44" s="28"/>
      <c r="C44" s="6"/>
      <c r="D44" s="6"/>
      <c r="E44" s="27"/>
    </row>
    <row r="45" spans="1:5" ht="14.4" customHeight="1">
      <c r="A45" s="415"/>
      <c r="B45" s="28"/>
      <c r="C45" s="6"/>
      <c r="D45" s="6"/>
      <c r="E45" s="27"/>
    </row>
    <row r="46" spans="1:5" ht="15.6">
      <c r="A46" s="325"/>
      <c r="B46" s="28"/>
      <c r="C46" s="6"/>
      <c r="D46" s="6"/>
      <c r="E46" s="27"/>
    </row>
    <row r="47" spans="1:5" ht="15.6">
      <c r="A47" s="326"/>
      <c r="B47" s="361"/>
      <c r="C47" s="362"/>
      <c r="D47" s="362"/>
      <c r="E47" s="355">
        <f>SUBTOTAL(9,E41:E46)</f>
        <v>0</v>
      </c>
    </row>
  </sheetData>
  <sheetProtection insertRows="0" selectLockedCells="1"/>
  <mergeCells count="7">
    <mergeCell ref="A30:A31"/>
    <mergeCell ref="A37:A38"/>
    <mergeCell ref="A44:A45"/>
    <mergeCell ref="A3:D3"/>
    <mergeCell ref="A8:A9"/>
    <mergeCell ref="A16:A17"/>
    <mergeCell ref="A23:A25"/>
  </mergeCells>
  <conditionalFormatting sqref="B6">
    <cfRule type="notContainsBlanks" dxfId="110" priority="531">
      <formula>LEN(TRIM(B6))&gt;0</formula>
    </cfRule>
  </conditionalFormatting>
  <conditionalFormatting sqref="C6:D6">
    <cfRule type="notContainsBlanks" dxfId="109" priority="529">
      <formula>LEN(TRIM(C6))&gt;0</formula>
    </cfRule>
  </conditionalFormatting>
  <conditionalFormatting sqref="B7">
    <cfRule type="notContainsBlanks" dxfId="108" priority="528">
      <formula>LEN(TRIM(B7))&gt;0</formula>
    </cfRule>
  </conditionalFormatting>
  <conditionalFormatting sqref="C7:D7">
    <cfRule type="notContainsBlanks" dxfId="107" priority="527">
      <formula>LEN(TRIM(C7))&gt;0</formula>
    </cfRule>
  </conditionalFormatting>
  <conditionalFormatting sqref="B8">
    <cfRule type="notContainsBlanks" dxfId="106" priority="520">
      <formula>LEN(TRIM(B8))&gt;0</formula>
    </cfRule>
  </conditionalFormatting>
  <conditionalFormatting sqref="C8:D8">
    <cfRule type="notContainsBlanks" dxfId="105" priority="519">
      <formula>LEN(TRIM(C8))&gt;0</formula>
    </cfRule>
  </conditionalFormatting>
  <conditionalFormatting sqref="B11">
    <cfRule type="notContainsBlanks" dxfId="104" priority="510">
      <formula>LEN(TRIM(B11))&gt;0</formula>
    </cfRule>
  </conditionalFormatting>
  <conditionalFormatting sqref="C11:D11">
    <cfRule type="notContainsBlanks" dxfId="103" priority="509">
      <formula>LEN(TRIM(C11))&gt;0</formula>
    </cfRule>
  </conditionalFormatting>
  <conditionalFormatting sqref="B10">
    <cfRule type="notContainsBlanks" dxfId="102" priority="508">
      <formula>LEN(TRIM(B10))&gt;0</formula>
    </cfRule>
  </conditionalFormatting>
  <conditionalFormatting sqref="C10:D10">
    <cfRule type="notContainsBlanks" dxfId="101" priority="507">
      <formula>LEN(TRIM(C10))&gt;0</formula>
    </cfRule>
  </conditionalFormatting>
  <conditionalFormatting sqref="B9">
    <cfRule type="notContainsBlanks" dxfId="100" priority="506">
      <formula>LEN(TRIM(B9))&gt;0</formula>
    </cfRule>
  </conditionalFormatting>
  <conditionalFormatting sqref="C9:D9">
    <cfRule type="notContainsBlanks" dxfId="99" priority="505">
      <formula>LEN(TRIM(C9))&gt;0</formula>
    </cfRule>
  </conditionalFormatting>
  <conditionalFormatting sqref="B23">
    <cfRule type="notContainsBlanks" dxfId="98" priority="222">
      <formula>LEN(TRIM(B23))&gt;0</formula>
    </cfRule>
  </conditionalFormatting>
  <conditionalFormatting sqref="B13">
    <cfRule type="notContainsBlanks" dxfId="97" priority="244">
      <formula>LEN(TRIM(B13))&gt;0</formula>
    </cfRule>
  </conditionalFormatting>
  <conditionalFormatting sqref="C13:D13">
    <cfRule type="notContainsBlanks" dxfId="96" priority="243">
      <formula>LEN(TRIM(C13))&gt;0</formula>
    </cfRule>
  </conditionalFormatting>
  <conditionalFormatting sqref="B14">
    <cfRule type="notContainsBlanks" dxfId="95" priority="242">
      <formula>LEN(TRIM(B14))&gt;0</formula>
    </cfRule>
  </conditionalFormatting>
  <conditionalFormatting sqref="C14:D14">
    <cfRule type="notContainsBlanks" dxfId="94" priority="241">
      <formula>LEN(TRIM(C14))&gt;0</formula>
    </cfRule>
  </conditionalFormatting>
  <conditionalFormatting sqref="B15">
    <cfRule type="notContainsBlanks" dxfId="93" priority="240">
      <formula>LEN(TRIM(B15))&gt;0</formula>
    </cfRule>
  </conditionalFormatting>
  <conditionalFormatting sqref="C15:D15">
    <cfRule type="notContainsBlanks" dxfId="92" priority="239">
      <formula>LEN(TRIM(C15))&gt;0</formula>
    </cfRule>
  </conditionalFormatting>
  <conditionalFormatting sqref="B18">
    <cfRule type="notContainsBlanks" dxfId="91" priority="238">
      <formula>LEN(TRIM(B18))&gt;0</formula>
    </cfRule>
  </conditionalFormatting>
  <conditionalFormatting sqref="C18:D18">
    <cfRule type="notContainsBlanks" dxfId="90" priority="237">
      <formula>LEN(TRIM(C18))&gt;0</formula>
    </cfRule>
  </conditionalFormatting>
  <conditionalFormatting sqref="B17">
    <cfRule type="notContainsBlanks" dxfId="89" priority="236">
      <formula>LEN(TRIM(B17))&gt;0</formula>
    </cfRule>
  </conditionalFormatting>
  <conditionalFormatting sqref="C17:D17">
    <cfRule type="notContainsBlanks" dxfId="88" priority="235">
      <formula>LEN(TRIM(C17))&gt;0</formula>
    </cfRule>
  </conditionalFormatting>
  <conditionalFormatting sqref="B16">
    <cfRule type="notContainsBlanks" dxfId="87" priority="234">
      <formula>LEN(TRIM(B16))&gt;0</formula>
    </cfRule>
  </conditionalFormatting>
  <conditionalFormatting sqref="C16:D16">
    <cfRule type="notContainsBlanks" dxfId="86" priority="233">
      <formula>LEN(TRIM(C16))&gt;0</formula>
    </cfRule>
  </conditionalFormatting>
  <conditionalFormatting sqref="B20">
    <cfRule type="notContainsBlanks" dxfId="85" priority="232">
      <formula>LEN(TRIM(B20))&gt;0</formula>
    </cfRule>
  </conditionalFormatting>
  <conditionalFormatting sqref="C20:D20">
    <cfRule type="notContainsBlanks" dxfId="84" priority="231">
      <formula>LEN(TRIM(C20))&gt;0</formula>
    </cfRule>
  </conditionalFormatting>
  <conditionalFormatting sqref="B21">
    <cfRule type="notContainsBlanks" dxfId="83" priority="230">
      <formula>LEN(TRIM(B21))&gt;0</formula>
    </cfRule>
  </conditionalFormatting>
  <conditionalFormatting sqref="C21:D21">
    <cfRule type="notContainsBlanks" dxfId="82" priority="229">
      <formula>LEN(TRIM(C21))&gt;0</formula>
    </cfRule>
  </conditionalFormatting>
  <conditionalFormatting sqref="B22">
    <cfRule type="notContainsBlanks" dxfId="81" priority="228">
      <formula>LEN(TRIM(B22))&gt;0</formula>
    </cfRule>
  </conditionalFormatting>
  <conditionalFormatting sqref="C22:D22">
    <cfRule type="notContainsBlanks" dxfId="80" priority="227">
      <formula>LEN(TRIM(C22))&gt;0</formula>
    </cfRule>
  </conditionalFormatting>
  <conditionalFormatting sqref="B25">
    <cfRule type="notContainsBlanks" dxfId="79" priority="226">
      <formula>LEN(TRIM(B25))&gt;0</formula>
    </cfRule>
  </conditionalFormatting>
  <conditionalFormatting sqref="C25:D25">
    <cfRule type="notContainsBlanks" dxfId="78" priority="225">
      <formula>LEN(TRIM(C25))&gt;0</formula>
    </cfRule>
  </conditionalFormatting>
  <conditionalFormatting sqref="B24">
    <cfRule type="notContainsBlanks" dxfId="77" priority="224">
      <formula>LEN(TRIM(B24))&gt;0</formula>
    </cfRule>
  </conditionalFormatting>
  <conditionalFormatting sqref="C24:D24">
    <cfRule type="notContainsBlanks" dxfId="76" priority="223">
      <formula>LEN(TRIM(C24))&gt;0</formula>
    </cfRule>
  </conditionalFormatting>
  <conditionalFormatting sqref="C23:D23">
    <cfRule type="notContainsBlanks" dxfId="75" priority="221">
      <formula>LEN(TRIM(C23))&gt;0</formula>
    </cfRule>
  </conditionalFormatting>
  <conditionalFormatting sqref="E6">
    <cfRule type="notContainsBlanks" dxfId="74" priority="40">
      <formula>LEN(TRIM(E6))&gt;0</formula>
    </cfRule>
  </conditionalFormatting>
  <conditionalFormatting sqref="E7:E11 E20:E25 E13:E18">
    <cfRule type="notContainsBlanks" dxfId="73" priority="39">
      <formula>LEN(TRIM(E7))&gt;0</formula>
    </cfRule>
  </conditionalFormatting>
  <conditionalFormatting sqref="B27">
    <cfRule type="notContainsBlanks" dxfId="72" priority="37">
      <formula>LEN(TRIM(B27))&gt;0</formula>
    </cfRule>
  </conditionalFormatting>
  <conditionalFormatting sqref="C27:D27">
    <cfRule type="notContainsBlanks" dxfId="71" priority="36">
      <formula>LEN(TRIM(C27))&gt;0</formula>
    </cfRule>
  </conditionalFormatting>
  <conditionalFormatting sqref="B28">
    <cfRule type="notContainsBlanks" dxfId="70" priority="35">
      <formula>LEN(TRIM(B28))&gt;0</formula>
    </cfRule>
  </conditionalFormatting>
  <conditionalFormatting sqref="C28:D28">
    <cfRule type="notContainsBlanks" dxfId="69" priority="34">
      <formula>LEN(TRIM(C28))&gt;0</formula>
    </cfRule>
  </conditionalFormatting>
  <conditionalFormatting sqref="B29">
    <cfRule type="notContainsBlanks" dxfId="68" priority="33">
      <formula>LEN(TRIM(B29))&gt;0</formula>
    </cfRule>
  </conditionalFormatting>
  <conditionalFormatting sqref="C29:D29">
    <cfRule type="notContainsBlanks" dxfId="67" priority="32">
      <formula>LEN(TRIM(C29))&gt;0</formula>
    </cfRule>
  </conditionalFormatting>
  <conditionalFormatting sqref="B32">
    <cfRule type="notContainsBlanks" dxfId="66" priority="31">
      <formula>LEN(TRIM(B32))&gt;0</formula>
    </cfRule>
  </conditionalFormatting>
  <conditionalFormatting sqref="C32:D32">
    <cfRule type="notContainsBlanks" dxfId="65" priority="30">
      <formula>LEN(TRIM(C32))&gt;0</formula>
    </cfRule>
  </conditionalFormatting>
  <conditionalFormatting sqref="B31">
    <cfRule type="notContainsBlanks" dxfId="64" priority="29">
      <formula>LEN(TRIM(B31))&gt;0</formula>
    </cfRule>
  </conditionalFormatting>
  <conditionalFormatting sqref="C31:D31">
    <cfRule type="notContainsBlanks" dxfId="63" priority="28">
      <formula>LEN(TRIM(C31))&gt;0</formula>
    </cfRule>
  </conditionalFormatting>
  <conditionalFormatting sqref="B30">
    <cfRule type="notContainsBlanks" dxfId="62" priority="27">
      <formula>LEN(TRIM(B30))&gt;0</formula>
    </cfRule>
  </conditionalFormatting>
  <conditionalFormatting sqref="C30:D30">
    <cfRule type="notContainsBlanks" dxfId="61" priority="26">
      <formula>LEN(TRIM(C30))&gt;0</formula>
    </cfRule>
  </conditionalFormatting>
  <conditionalFormatting sqref="B34">
    <cfRule type="notContainsBlanks" dxfId="60" priority="25">
      <formula>LEN(TRIM(B34))&gt;0</formula>
    </cfRule>
  </conditionalFormatting>
  <conditionalFormatting sqref="C34:D34">
    <cfRule type="notContainsBlanks" dxfId="59" priority="24">
      <formula>LEN(TRIM(C34))&gt;0</formula>
    </cfRule>
  </conditionalFormatting>
  <conditionalFormatting sqref="B35">
    <cfRule type="notContainsBlanks" dxfId="58" priority="23">
      <formula>LEN(TRIM(B35))&gt;0</formula>
    </cfRule>
  </conditionalFormatting>
  <conditionalFormatting sqref="C35:D35">
    <cfRule type="notContainsBlanks" dxfId="57" priority="22">
      <formula>LEN(TRIM(C35))&gt;0</formula>
    </cfRule>
  </conditionalFormatting>
  <conditionalFormatting sqref="B36">
    <cfRule type="notContainsBlanks" dxfId="56" priority="21">
      <formula>LEN(TRIM(B36))&gt;0</formula>
    </cfRule>
  </conditionalFormatting>
  <conditionalFormatting sqref="C36:D36">
    <cfRule type="notContainsBlanks" dxfId="55" priority="20">
      <formula>LEN(TRIM(C36))&gt;0</formula>
    </cfRule>
  </conditionalFormatting>
  <conditionalFormatting sqref="B39">
    <cfRule type="notContainsBlanks" dxfId="54" priority="19">
      <formula>LEN(TRIM(B39))&gt;0</formula>
    </cfRule>
  </conditionalFormatting>
  <conditionalFormatting sqref="C39:D39">
    <cfRule type="notContainsBlanks" dxfId="53" priority="18">
      <formula>LEN(TRIM(C39))&gt;0</formula>
    </cfRule>
  </conditionalFormatting>
  <conditionalFormatting sqref="B38">
    <cfRule type="notContainsBlanks" dxfId="52" priority="17">
      <formula>LEN(TRIM(B38))&gt;0</formula>
    </cfRule>
  </conditionalFormatting>
  <conditionalFormatting sqref="C38:D38">
    <cfRule type="notContainsBlanks" dxfId="51" priority="16">
      <formula>LEN(TRIM(C38))&gt;0</formula>
    </cfRule>
  </conditionalFormatting>
  <conditionalFormatting sqref="B37">
    <cfRule type="notContainsBlanks" dxfId="50" priority="15">
      <formula>LEN(TRIM(B37))&gt;0</formula>
    </cfRule>
  </conditionalFormatting>
  <conditionalFormatting sqref="C37:D37">
    <cfRule type="notContainsBlanks" dxfId="49" priority="14">
      <formula>LEN(TRIM(C37))&gt;0</formula>
    </cfRule>
  </conditionalFormatting>
  <conditionalFormatting sqref="B41">
    <cfRule type="notContainsBlanks" dxfId="48" priority="13">
      <formula>LEN(TRIM(B41))&gt;0</formula>
    </cfRule>
  </conditionalFormatting>
  <conditionalFormatting sqref="C41:D41">
    <cfRule type="notContainsBlanks" dxfId="47" priority="12">
      <formula>LEN(TRIM(C41))&gt;0</formula>
    </cfRule>
  </conditionalFormatting>
  <conditionalFormatting sqref="B42">
    <cfRule type="notContainsBlanks" dxfId="46" priority="11">
      <formula>LEN(TRIM(B42))&gt;0</formula>
    </cfRule>
  </conditionalFormatting>
  <conditionalFormatting sqref="C42:D42">
    <cfRule type="notContainsBlanks" dxfId="45" priority="10">
      <formula>LEN(TRIM(C42))&gt;0</formula>
    </cfRule>
  </conditionalFormatting>
  <conditionalFormatting sqref="B43">
    <cfRule type="notContainsBlanks" dxfId="44" priority="9">
      <formula>LEN(TRIM(B43))&gt;0</formula>
    </cfRule>
  </conditionalFormatting>
  <conditionalFormatting sqref="C43:D43">
    <cfRule type="notContainsBlanks" dxfId="43" priority="8">
      <formula>LEN(TRIM(C43))&gt;0</formula>
    </cfRule>
  </conditionalFormatting>
  <conditionalFormatting sqref="B46">
    <cfRule type="notContainsBlanks" dxfId="42" priority="7">
      <formula>LEN(TRIM(B46))&gt;0</formula>
    </cfRule>
  </conditionalFormatting>
  <conditionalFormatting sqref="C46:D46">
    <cfRule type="notContainsBlanks" dxfId="41" priority="6">
      <formula>LEN(TRIM(C46))&gt;0</formula>
    </cfRule>
  </conditionalFormatting>
  <conditionalFormatting sqref="B45">
    <cfRule type="notContainsBlanks" dxfId="40" priority="5">
      <formula>LEN(TRIM(B45))&gt;0</formula>
    </cfRule>
  </conditionalFormatting>
  <conditionalFormatting sqref="C45:D45">
    <cfRule type="notContainsBlanks" dxfId="39" priority="4">
      <formula>LEN(TRIM(C45))&gt;0</formula>
    </cfRule>
  </conditionalFormatting>
  <conditionalFormatting sqref="B44">
    <cfRule type="notContainsBlanks" dxfId="38" priority="3">
      <formula>LEN(TRIM(B44))&gt;0</formula>
    </cfRule>
  </conditionalFormatting>
  <conditionalFormatting sqref="C44:D44">
    <cfRule type="notContainsBlanks" dxfId="37" priority="2">
      <formula>LEN(TRIM(C44))&gt;0</formula>
    </cfRule>
  </conditionalFormatting>
  <conditionalFormatting sqref="E27:E32 E34:E39 E41:E46">
    <cfRule type="notContainsBlanks" dxfId="36" priority="1">
      <formula>LEN(TRIM(E27))&gt;0</formula>
    </cfRule>
  </conditionalFormatting>
  <pageMargins left="0.7" right="0.7" top="0.75" bottom="0.75" header="0.3" footer="0.3"/>
  <pageSetup paperSize="9" scale="38"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59cc3d8-d97c-4384-b822-1ec5ceeb9dc5" xsi:nil="true"/>
    <lcf76f155ced4ddcb4097134ff3c332f xmlns="a017eb42-bf9e-454c-9ec8-6fc9f3f28a5f">
      <Terms xmlns="http://schemas.microsoft.com/office/infopath/2007/PartnerControls"/>
    </lcf76f155ced4ddcb4097134ff3c332f>
    <heures xmlns="a017eb42-bf9e-454c-9ec8-6fc9f3f28a5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EC6DB4345F2C843B989C92EB76ABA62" ma:contentTypeVersion="20" ma:contentTypeDescription="Crée un document." ma:contentTypeScope="" ma:versionID="52b8edc1f147122fb00a8838de8e08ac">
  <xsd:schema xmlns:xsd="http://www.w3.org/2001/XMLSchema" xmlns:xs="http://www.w3.org/2001/XMLSchema" xmlns:p="http://schemas.microsoft.com/office/2006/metadata/properties" xmlns:ns2="a017eb42-bf9e-454c-9ec8-6fc9f3f28a5f" xmlns:ns3="459cc3d8-d97c-4384-b822-1ec5ceeb9dc5" targetNamespace="http://schemas.microsoft.com/office/2006/metadata/properties" ma:root="true" ma:fieldsID="3d95e924cad1aaf73f4d6e77d1f7a27e" ns2:_="" ns3:_="">
    <xsd:import namespace="a017eb42-bf9e-454c-9ec8-6fc9f3f28a5f"/>
    <xsd:import namespace="459cc3d8-d97c-4384-b822-1ec5ceeb9dc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heur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17eb42-bf9e-454c-9ec8-6fc9f3f28a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2c4b415-99f6-464f-a3e0-082bb0620b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heures" ma:index="26" nillable="true" ma:displayName="heures" ma:format="DateOnly" ma:internalName="heures">
      <xsd:simpleType>
        <xsd:restriction base="dms:DateTim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9cc3d8-d97c-4384-b822-1ec5ceeb9dc5"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d14c04dc-d599-4c87-9b60-40303debf7a7}" ma:internalName="TaxCatchAll" ma:showField="CatchAllData" ma:web="459cc3d8-d97c-4384-b822-1ec5ceeb9d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C1C715-7174-4F7E-81F9-DC2A9DBA5281}">
  <ds:schemaRefs>
    <ds:schemaRef ds:uri="http://schemas.microsoft.com/office/2006/metadata/properties"/>
    <ds:schemaRef ds:uri="http://schemas.microsoft.com/office/infopath/2007/PartnerControls"/>
    <ds:schemaRef ds:uri="459cc3d8-d97c-4384-b822-1ec5ceeb9dc5"/>
    <ds:schemaRef ds:uri="a017eb42-bf9e-454c-9ec8-6fc9f3f28a5f"/>
  </ds:schemaRefs>
</ds:datastoreItem>
</file>

<file path=customXml/itemProps2.xml><?xml version="1.0" encoding="utf-8"?>
<ds:datastoreItem xmlns:ds="http://schemas.openxmlformats.org/officeDocument/2006/customXml" ds:itemID="{C7944DB7-2132-4518-BFD4-1DDD896D9497}">
  <ds:schemaRefs>
    <ds:schemaRef ds:uri="http://schemas.microsoft.com/sharepoint/v3/contenttype/forms"/>
  </ds:schemaRefs>
</ds:datastoreItem>
</file>

<file path=customXml/itemProps3.xml><?xml version="1.0" encoding="utf-8"?>
<ds:datastoreItem xmlns:ds="http://schemas.openxmlformats.org/officeDocument/2006/customXml" ds:itemID="{7F615E17-2324-4FF9-A039-B3350B1AB0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17eb42-bf9e-454c-9ec8-6fc9f3f28a5f"/>
    <ds:schemaRef ds:uri="459cc3d8-d97c-4384-b822-1ec5ceeb9d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9</vt:i4>
      </vt:variant>
    </vt:vector>
  </HeadingPairs>
  <TitlesOfParts>
    <vt:vector size="21" baseType="lpstr">
      <vt:lpstr>Instructions</vt:lpstr>
      <vt:lpstr>Liste Déroulante</vt:lpstr>
      <vt:lpstr>Bâtiments sportifs</vt:lpstr>
      <vt:lpstr>Bâtiments spécifiques</vt:lpstr>
      <vt:lpstr>Heures et coûts Encadrement </vt:lpstr>
      <vt:lpstr>Dotation</vt:lpstr>
      <vt:lpstr>Répartition Orga prévisionnelle</vt:lpstr>
      <vt:lpstr>Materiels &amp; Produits</vt:lpstr>
      <vt:lpstr>Materiels outils de suivi</vt:lpstr>
      <vt:lpstr>Fournitures sanitaires</vt:lpstr>
      <vt:lpstr>Frais de structures</vt:lpstr>
      <vt:lpstr>Récapitulatif</vt:lpstr>
      <vt:lpstr>'Bâtiments sportifs'!Zone_d_impression</vt:lpstr>
      <vt:lpstr>Dotation!Zone_d_impression</vt:lpstr>
      <vt:lpstr>'Fournitures sanitaires'!Zone_d_impression</vt:lpstr>
      <vt:lpstr>'Frais de structures'!Zone_d_impression</vt:lpstr>
      <vt:lpstr>'Heures et coûts Encadrement '!Zone_d_impression</vt:lpstr>
      <vt:lpstr>Instructions!Zone_d_impression</vt:lpstr>
      <vt:lpstr>'Materiels &amp; Produits'!Zone_d_impression</vt:lpstr>
      <vt:lpstr>'Materiels outils de suivi'!Zone_d_impression</vt:lpstr>
      <vt:lpstr>'Répartition Orga prévisionnelle'!Zone_d_impression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SS;AT</dc:creator>
  <cp:keywords/>
  <dc:description/>
  <cp:lastModifiedBy>Sandra SAMAR | NEGO-PARTNER</cp:lastModifiedBy>
  <cp:revision/>
  <dcterms:created xsi:type="dcterms:W3CDTF">2022-05-31T14:15:41Z</dcterms:created>
  <dcterms:modified xsi:type="dcterms:W3CDTF">2026-02-09T12:42:10Z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0x0101008EC6DB4345F2C843B989C92EB76ABA62</vt:lpwstr>
  </property>
  <property fmtid="{D5CDD505-2E9C-101B-9397-08002B2CF9AE}" pid="3" name="MediaServiceImageTags">
    <vt:lpwstr/>
  </property>
</Properties>
</file>